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<sst xmlns="http://schemas.openxmlformats.org/spreadsheetml/2006/main" count="68" uniqueCount="68">
  <si>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</si>
  <si>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</si>
  <si>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</si>
  <si>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</si>
  <si>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</si>
  <si>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</si>
  <si>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</si>
  <si>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</si>
  <si>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</si>
  <si>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</si>
  <si>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</si>
  <si>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</si>
  <si>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</si>
  <si>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</si>
  <si>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</si>
  <si>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</si>
  <si>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</si>
  <si>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</si>
  <si>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</si>
  <si>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</si>
  <si>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</si>
  <si>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</si>
  <si>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</si>
  <si>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</si>
  <si>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</si>
  <si>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</si>
  <si>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</si>
  <si>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</si>
  <si>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</si>
  <si>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</si>
  <si>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</si>
  <si>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</si>
  <si>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</si>
  <si>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</si>
  <si>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</si>
  <si>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</si>
  <si>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</si>
  <si>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</si>
  <si>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</si>
  <si>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</si>
  <si>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</si>
  <si>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</si>
  <si>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</si>
  <si>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</si>
  <si>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</si>
  <si>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</si>
  <si>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</si>
  <si>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</si>
  <si>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</si>
  <si>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</si>
  <si>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</si>
  <si>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</si>
  <si>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</si>
  <si>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OEUF (P) (conv.)</t>
  </si>
  <si>
    <t xml:space="preserve">    ↳ Sucre blanc cristal sac 25 kg</t>
  </si>
  <si>
    <t>matiere</t>
  </si>
  <si>
    <t xml:space="preserve">    ↳ Farine de blé T55</t>
  </si>
  <si>
    <t xml:space="preserve">    ↳ FECULE</t>
  </si>
  <si>
    <t xml:space="preserve">    ↳ BLANC D'OEUF (ML) (conv.)</t>
  </si>
  <si>
    <t xml:space="preserve">    ↳ Sucre glace tamisé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</si>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</sst>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1.31</v>
      </c>
      <c r="C3" t="s" s="5">
        <v>3</v>
      </c>
      <c r="D3"/>
      <c r="E3"/>
      <c r="F3"/>
    </row>
    <row r="4">
      <c r="A4" t="s">
        <v>4</v>
      </c>
      <c r="B4" s="6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E7*0.7883</f>
        <v>0.07883</v>
      </c>
    </row>
    <row r="8">
      <c r="A8" t="s" s="8">
        <v>15</v>
      </c>
      <c r="B8" t="s">
        <v>16</v>
      </c>
      <c r="C8" t="s">
        <v>17</v>
      </c>
      <c r="D8" s="4">
        <v>13.118421</v>
      </c>
      <c r="E8" s="6">
        <f>D8*$B$2</f>
        <v>13.118421</v>
      </c>
      <c r="F8" t="s">
        <v>18</v>
      </c>
      <c r="G8" s="9">
        <f>E8*0.2700000011</f>
        <v>3.541974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E9*0.56</f>
        <v>0.084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 t="s">
        <v>25</v>
      </c>
      <c r="B11" t="s">
        <v>26</v>
      </c>
      <c r="C11" t="s">
        <v>24</v>
      </c>
      <c r="D11" s="4">
        <v>0.2</v>
      </c>
      <c r="E11" s="6">
        <f>D11*$B$2</f>
        <v>0.2</v>
      </c>
      <c r="F11" t="s">
        <v>3</v>
      </c>
      <c r="G11" s="9">
        <f>E11*1.05</f>
        <v>0.21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  <row r="6">
      <c r="A6" t="s">
        <v>34</v>
      </c>
      <c r="B6">
        <v>5</v>
      </c>
      <c r="C6" t="s">
        <v>43</v>
      </c>
      <c r="D6" t="s" s="12">
        <v>44</v>
      </c>
      <c r="E6" t="s" s="12"/>
      <c r="F6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34</v>
      </c>
      <c r="C2" t="s">
        <v>50</v>
      </c>
      <c r="D2" s="6">
        <f>'Besoins'!$B$2*1.31</f>
        <v>1.31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'Besoins'!$B$2*0.28</f>
        <v>0.28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'Besoins'!$B$2*2</f>
        <v>2</v>
      </c>
      <c r="E4" t="s">
        <v>18</v>
      </c>
    </row>
    <row r="5">
      <c r="A5">
        <v>1</v>
      </c>
      <c r="B5" t="s">
        <v>54</v>
      </c>
      <c r="C5" t="s">
        <v>55</v>
      </c>
      <c r="D5" s="6">
        <f>'Besoins'!$B$2*0.25</f>
        <v>0.25</v>
      </c>
      <c r="E5" t="s">
        <v>3</v>
      </c>
    </row>
    <row r="6">
      <c r="A6">
        <v>1</v>
      </c>
      <c r="B6" t="s">
        <v>56</v>
      </c>
      <c r="C6" t="s">
        <v>55</v>
      </c>
      <c r="D6" s="6">
        <f>'Besoins'!$B$2*0.15</f>
        <v>0.15</v>
      </c>
      <c r="E6" t="s">
        <v>3</v>
      </c>
    </row>
    <row r="7">
      <c r="A7">
        <v>1</v>
      </c>
      <c r="B7" t="s">
        <v>57</v>
      </c>
      <c r="C7" t="s">
        <v>55</v>
      </c>
      <c r="D7" s="6">
        <f>'Besoins'!$B$2*0.1</f>
        <v>0.1</v>
      </c>
      <c r="E7" t="s">
        <v>3</v>
      </c>
    </row>
    <row r="8">
      <c r="A8">
        <v>1</v>
      </c>
      <c r="B8" t="s">
        <v>58</v>
      </c>
      <c r="C8" t="s">
        <v>52</v>
      </c>
      <c r="D8" s="6">
        <f>'Besoins'!$B$2*0.27</f>
        <v>0.27</v>
      </c>
      <c r="E8" t="s">
        <v>3</v>
      </c>
    </row>
    <row r="9">
      <c r="A9">
        <v>1</v>
      </c>
      <c r="B9" t="s">
        <v>59</v>
      </c>
      <c r="C9" t="s">
        <v>55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"[BLANCHIR] "&amp;Procedure!D2</f>
        <v>[BLANCHIR] Blanchir jaunes, entier et sucre. Au ruban.</v>
      </c>
      <c r="C5"/>
      <c r="D5"/>
    </row>
    <row r="6">
      <c r="A6" t="s" s="15">
        <v>63</v>
      </c>
      <c r="B6" t="str" s="12">
        <f>"[MONTER] "&amp;Procedure!D3</f>
        <v>[MONTER] Monter les blancs serres. En neige ferme.</v>
      </c>
      <c r="C6"/>
      <c r="D6"/>
    </row>
    <row r="7">
      <c r="A7" t="s" s="15">
        <v>64</v>
      </c>
      <c r="B7" t="str" s="12">
        <f>"[INCORPORER] "&amp;Procedure!D4</f>
        <v>[INCORPORER] Incorporer. Delicatement les blancs, puis farine et fecule tamisees.</v>
      </c>
      <c r="C7"/>
      <c r="D7"/>
    </row>
    <row r="8">
      <c r="A8" t="s" s="15">
        <v>65</v>
      </c>
      <c r="B8" t="str" s="12">
        <f>"[DRESSER] "&amp;Procedure!D5</f>
        <v>[DRESSER] Dresser. Poche douille unie, batonnets 10cm.</v>
      </c>
      <c r="C8"/>
      <c r="D8"/>
    </row>
    <row r="9">
      <c r="A9" t="s" s="15">
        <v>66</v>
      </c>
      <c r="B9" t="str" s="12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6">
        <v>67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