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<sst xmlns="http://schemas.openxmlformats.org/spreadsheetml/2006/main" count="78" uniqueCount="78">
  <si>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</si>
  <si>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</si>
  <si>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</si>
  <si>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</si>
  <si>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</si>
  <si>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</si>
  <si>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</si>
  <si>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</si>
  <si>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</si>
  <si>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</si>
  <si>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</si>
  <si>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</si>
  <si>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</si>
  <si>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</si>
  <si>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</si>
  <si>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</si>
  <si>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</si>
  <si>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</si>
  <si>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</si>
  <si>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</si>
  <si>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</si>
  <si>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</si>
  <si>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</si>
  <si>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</si>
  <si>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</si>
  <si>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</si>
  <si>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</si>
  <si>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</si>
  <si>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</si>
  <si>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</si>
  <si>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</si>
  <si>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</si>
  <si>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</si>
  <si>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</si>
  <si>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</si>
  <si>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</si>
  <si>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</si>
  <si>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</si>
  <si>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</si>
  <si>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</si>
  <si>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</si>
  <si>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</si>
  <si>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</si>
  <si>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</si>
  <si>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</si>
  <si>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</si>
  <si>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</si>
  <si>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</si>
  <si>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</si>
  <si>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</si>
  <si>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</si>
  <si>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</si>
  <si>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</si>
  <si>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</si>
  <si>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</si>
  <si>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</si>
  <si>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</si>
  <si>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</si>
  <si>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</si>
  <si>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</si>
  <si>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</si>
  <si>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</si>
  <si>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</t>
  </si>
  <si>
    <t xml:space="preserve">    ↳ Amandes en poudre sachet 1kg</t>
  </si>
  <si>
    <t xml:space="preserve">    ↳ Sel fin de cuisine</t>
  </si>
  <si>
    <t xml:space="preserve">    ↳ EAU</t>
  </si>
  <si>
    <t xml:space="preserve">    ↳ Sucre glace tamisé</t>
  </si>
  <si>
    <t xml:space="preserve">    ↳ Levure chimique (poudre à lever)</t>
  </si>
  <si>
    <t xml:space="preserve">    ↳ JAUNE D'OEUF (ML) (conv.)</t>
  </si>
  <si>
    <t>conversion</t>
  </si>
  <si>
    <t>Fiche technique — Pate sablee amande (PDR)</t>
  </si>
  <si>
    <t>Pate sablee amande (PDR)  PDR-PAT-SABL-AMD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</si>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</sst>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0.597</v>
      </c>
      <c r="C3" t="s" s="5">
        <v>3</v>
      </c>
      <c r="D3"/>
      <c r="E3"/>
      <c r="F3"/>
    </row>
    <row r="4">
      <c r="A4" t="s">
        <v>4</v>
      </c>
      <c r="B4" s="6">
        <f>$B$2*B3</f>
        <v>0.597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E7*3.9514</f>
        <v>0.59271</v>
      </c>
    </row>
    <row r="8">
      <c r="A8" t="s" s="8">
        <v>15</v>
      </c>
      <c r="B8" t="s">
        <v>16</v>
      </c>
      <c r="C8" t="s">
        <v>17</v>
      </c>
      <c r="D8" s="4">
        <v>1.052632</v>
      </c>
      <c r="E8" s="6">
        <f>D8*$B$2</f>
        <v>1.052632</v>
      </c>
      <c r="F8" t="s">
        <v>18</v>
      </c>
      <c r="G8" s="9">
        <f>E8*0.269999892</f>
        <v>0.284211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E9*0.003</f>
        <v>0.00006</v>
      </c>
    </row>
    <row r="10">
      <c r="A10" t="s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3</v>
      </c>
      <c r="G10" s="9">
        <f>E10*16.58</f>
        <v>0.4974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3</v>
      </c>
      <c r="G11" s="9">
        <f>E11*0.56</f>
        <v>0.14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3</v>
      </c>
      <c r="G12" s="9">
        <f>E12*4.2</f>
        <v>0.021</v>
      </c>
    </row>
    <row r="13">
      <c r="A13" t="s">
        <v>32</v>
      </c>
      <c r="B13" t="s">
        <v>33</v>
      </c>
      <c r="C13" t="s">
        <v>34</v>
      </c>
      <c r="D13" s="4">
        <v>0.002</v>
      </c>
      <c r="E13" s="6">
        <f>D13*$B$2</f>
        <v>0.002</v>
      </c>
      <c r="F13" t="s">
        <v>3</v>
      </c>
      <c r="G13" s="9">
        <f>E13*0.35</f>
        <v>0.0007</v>
      </c>
    </row>
    <row r="14">
      <c r="A14" t="s">
        <v>35</v>
      </c>
      <c r="B14" t="s">
        <v>36</v>
      </c>
      <c r="C14" t="s">
        <v>37</v>
      </c>
      <c r="D14" s="4">
        <v>0.1</v>
      </c>
      <c r="E14" s="6">
        <f>D14*$B$2</f>
        <v>0.1</v>
      </c>
      <c r="F14" t="s">
        <v>3</v>
      </c>
      <c r="G14" s="9">
        <f>E14*1.05</f>
        <v>0.105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45</v>
      </c>
      <c r="B5">
        <v>4</v>
      </c>
      <c r="C5" t="s">
        <v>50</v>
      </c>
      <c r="D5" t="s" s="12">
        <v>52</v>
      </c>
      <c r="E5" t="s" s="12"/>
      <c r="F5"/>
    </row>
    <row r="6">
      <c r="A6" t="s">
        <v>45</v>
      </c>
      <c r="B6">
        <v>5</v>
      </c>
      <c r="C6" t="s">
        <v>53</v>
      </c>
      <c r="D6" t="s" s="12">
        <v>54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45</v>
      </c>
      <c r="C2" t="s">
        <v>59</v>
      </c>
      <c r="D2" s="6">
        <f>'Besoins'!$B$2*0.597</f>
        <v>0.597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'Besoins'!$B$2*0.25</f>
        <v>0.25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'Besoins'!$B$2*0.15</f>
        <v>0.15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'Besoins'!$B$2*0.03</f>
        <v>0.03</v>
      </c>
      <c r="E5" t="s">
        <v>3</v>
      </c>
    </row>
    <row r="6">
      <c r="A6">
        <v>1</v>
      </c>
      <c r="B6" t="s">
        <v>64</v>
      </c>
      <c r="C6" t="s">
        <v>61</v>
      </c>
      <c r="D6" s="6">
        <f>'Besoins'!$B$2*0.002</f>
        <v>0.002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'Besoins'!$B$2*0.02</f>
        <v>0.02</v>
      </c>
      <c r="E7" t="s">
        <v>22</v>
      </c>
    </row>
    <row r="8">
      <c r="A8">
        <v>1</v>
      </c>
      <c r="B8" t="s">
        <v>66</v>
      </c>
      <c r="C8" t="s">
        <v>61</v>
      </c>
      <c r="D8" s="6">
        <f>'Besoins'!$B$2*0.1</f>
        <v>0.1</v>
      </c>
      <c r="E8" t="s">
        <v>3</v>
      </c>
    </row>
    <row r="9">
      <c r="A9">
        <v>1</v>
      </c>
      <c r="B9" t="s">
        <v>67</v>
      </c>
      <c r="C9" t="s">
        <v>61</v>
      </c>
      <c r="D9" s="6">
        <f>'Besoins'!$B$2*0.005</f>
        <v>0.005</v>
      </c>
      <c r="E9" t="s">
        <v>3</v>
      </c>
    </row>
    <row r="10">
      <c r="A10">
        <v>1</v>
      </c>
      <c r="B10" t="s">
        <v>68</v>
      </c>
      <c r="C10" t="s">
        <v>69</v>
      </c>
      <c r="D10" s="6">
        <f>'Besoins'!$B$2*0.04</f>
        <v>0.04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"PDR-PAT-SABL-AMD · PAT.PATES.FRIABLES · référence : "&amp;Besoins!B3&amp;" "&amp;Besoins!C3&amp;" · multiplicateur réglable sur la feuille ""Besoins"""</f>
        <v>PDR-PAT-SABL-AMD · PAT.PATES.FRIABLES · référence : 0,597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73</v>
      </c>
      <c r="B6" t="str" s="12">
        <f>"[SABLER] "&amp;Procedure!D3</f>
        <v>[SABLER] Sabler farine, beurre et poudre d'amandes. Jusqu'a texture homogene.</v>
      </c>
      <c r="C6"/>
      <c r="D6"/>
    </row>
    <row r="7">
      <c r="A7" t="s" s="15">
        <v>74</v>
      </c>
      <c r="B7" t="str" s="12">
        <f>"[INCORPORER] "&amp;Procedure!D4</f>
        <v>[INCORPORER] Ajouter sel et sucre glace. Melanger.</v>
      </c>
      <c r="C7"/>
      <c r="D7"/>
    </row>
    <row r="8">
      <c r="A8" t="s" s="15">
        <v>75</v>
      </c>
      <c r="B8" t="str" s="12">
        <f>"[INCORPORER] "&amp;Procedure!D5</f>
        <v>[INCORPORER] Ajouter jaune, eau et levure. Fraiser rapidement sans corser.</v>
      </c>
      <c r="C8"/>
      <c r="D8"/>
    </row>
    <row r="9">
      <c r="A9" t="s" s="15">
        <v>76</v>
      </c>
      <c r="B9" t="str" s="12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6">
        <v>77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