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<sst xmlns="http://schemas.openxmlformats.org/spreadsheetml/2006/main" count="78" uniqueCount="78">
  <si>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</si>
  <si>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</si>
  <si>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</si>
  <si>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</si>
  <si>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</si>
  <si>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</si>
  <si>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</si>
  <si>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</si>
  <si>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</si>
  <si>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</si>
  <si>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</si>
  <si>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</si>
  <si>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</si>
  <si>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</si>
  <si>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</si>
  <si>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</si>
  <si>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</si>
  <si>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</si>
  <si>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</si>
  <si>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</si>
  <si>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</si>
  <si>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</si>
  <si>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FRUIT-CONF-MIX</t>
  </si>
  <si>
    <t>Mélange fruits confits (cake)</t>
  </si>
  <si>
    <t>Fruits séchés et confits</t>
  </si>
  <si>
    <t>DEXTROSE</t>
  </si>
  <si>
    <t>Dextrose monohydraté (glucose cristal)</t>
  </si>
  <si>
    <t>Glucoses et sucres techniques</t>
  </si>
  <si>
    <t>RNM57224435</t>
  </si>
  <si>
    <t>CRÈME FRAÎCHE épaisse 30% MG 5 litres</t>
  </si>
  <si>
    <t>Produits laitiers et œufs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</si>
  <si>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</si>
  <si>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</si>
  <si>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</si>
  <si>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</si>
  <si>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</si>
  <si>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</si>
  <si>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</si>
  <si>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</si>
  <si>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</si>
  <si>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</si>
  <si>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</si>
  <si>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</si>
  <si>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</si>
  <si>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NOUGAT GLACÉ</t>
  </si>
  <si>
    <t>METTRE EN PLACE</t>
  </si>
  <si>
    <t>HACHER</t>
  </si>
  <si>
    <t>125 min (repos)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</si>
  <si>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</si>
  <si>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</si>
  <si>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</si>
  <si>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</si>
  <si>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</si>
  <si>
    <t>Niveau</t>
  </si>
  <si>
    <t>Composant</t>
  </si>
  <si>
    <t>Type</t>
  </si>
  <si>
    <t>Quantité (× multiplicateur, voir feuille Besoins)</t>
  </si>
  <si>
    <t>recette</t>
  </si>
  <si>
    <t xml:space="preserve">    ↳ Raisins secs sultanine sachet 1kg</t>
  </si>
  <si>
    <t>matiere</t>
  </si>
  <si>
    <t xml:space="preserve">    ↳ Mélange fruits confits (cake)</t>
  </si>
  <si>
    <t xml:space="preserve">    ↳ CRÈME FRAÎCHE épaisse 30% MG 5 litres</t>
  </si>
  <si>
    <t xml:space="preserve">    ↳ Blanc d'oeuf liquide pasteurisé</t>
  </si>
  <si>
    <t xml:space="preserve">    ↳ Sucre poudre sac 1kg</t>
  </si>
  <si>
    <t xml:space="preserve">    ↳ Dextrose monohydraté (glucose cristal)</t>
  </si>
  <si>
    <t xml:space="preserve">    ↳ Miel de tournesol cristallisé</t>
  </si>
  <si>
    <t xml:space="preserve">    ↳ EAU</t>
  </si>
  <si>
    <t>Fiche technique — NOUGAT GLACÉ</t>
  </si>
  <si>
    <t>NOUGAT GLACÉ  GRO_CDC_266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</si>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</sst>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E7*0.003</f>
        <v>0.0012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E8*7.72</f>
        <v>3.86</v>
      </c>
    </row>
    <row r="9">
      <c r="A9" t="s">
        <v>20</v>
      </c>
      <c r="B9" t="s">
        <v>21</v>
      </c>
      <c r="C9" t="s">
        <v>18</v>
      </c>
      <c r="D9" s="4">
        <v>0.4</v>
      </c>
      <c r="E9" s="6">
        <f>D9*$B$2</f>
        <v>0.4</v>
      </c>
      <c r="F9" t="s">
        <v>19</v>
      </c>
      <c r="G9" s="9">
        <f>E9*2.7</f>
        <v>1.08</v>
      </c>
    </row>
    <row r="10">
      <c r="A10" t="s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19</v>
      </c>
      <c r="G10" s="9">
        <f>E10*7.5</f>
        <v>2.25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19</v>
      </c>
      <c r="G11" s="9">
        <f>E11*1.6</f>
        <v>0.64</v>
      </c>
    </row>
    <row r="12">
      <c r="A12" t="s">
        <v>28</v>
      </c>
      <c r="B12" t="s">
        <v>29</v>
      </c>
      <c r="C12" t="s">
        <v>30</v>
      </c>
      <c r="D12" s="4">
        <v>4</v>
      </c>
      <c r="E12" s="6">
        <f>D12*$B$2</f>
        <v>4</v>
      </c>
      <c r="F12" t="s">
        <v>3</v>
      </c>
      <c r="G12" s="9">
        <f>E12*7.08</f>
        <v>28.32</v>
      </c>
    </row>
    <row r="13">
      <c r="A13" t="s">
        <v>31</v>
      </c>
      <c r="B13" t="s">
        <v>32</v>
      </c>
      <c r="C13" t="s">
        <v>33</v>
      </c>
      <c r="D13" s="4">
        <v>0.8</v>
      </c>
      <c r="E13" s="6">
        <f>D13*$B$2</f>
        <v>0.8</v>
      </c>
      <c r="F13" t="s">
        <v>19</v>
      </c>
      <c r="G13" s="9">
        <f>E13*6.5</f>
        <v>5.2</v>
      </c>
    </row>
    <row r="14">
      <c r="A14" t="s">
        <v>34</v>
      </c>
      <c r="B14" t="s">
        <v>35</v>
      </c>
      <c r="C14" t="s">
        <v>36</v>
      </c>
      <c r="D14" s="4">
        <v>1</v>
      </c>
      <c r="E14" s="6">
        <f>D14*$B$2</f>
        <v>1</v>
      </c>
      <c r="F14" t="s">
        <v>19</v>
      </c>
      <c r="G14" s="9">
        <f>E14*3.2</f>
        <v>3.2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2">
        <is>
          <t>Mise en place du poste de travail E - Vérifier les D.L.C.,peser les denrées,sélectionner le matériel nécessaire. - Désinfecter la matériel et le poste de travail suivant les protocoles. R</t>
        </is>
      </c>
      <c r="E2" t="s" s="12"/>
      <c r="F2"/>
    </row>
    <row r="3">
      <c r="A3" t="s">
        <v>44</v>
      </c>
      <c r="B3">
        <v>2</v>
      </c>
      <c r="C3" t="s">
        <v>46</v>
      </c>
      <c r="D3" t="inlineStr" s="12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E3" t="s" s="12"/>
      <c r="F3" t="s">
        <v>47</v>
      </c>
    </row>
    <row r="4">
      <c r="A4" t="s">
        <v>44</v>
      </c>
      <c r="B4">
        <v>3</v>
      </c>
      <c r="C4" t="s">
        <v>48</v>
      </c>
      <c r="D4" t="inlineStr" s="12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E4" t="s" s="12"/>
      <c r="F4"/>
    </row>
    <row r="5">
      <c r="A5" t="s">
        <v>44</v>
      </c>
      <c r="B5">
        <v>4</v>
      </c>
      <c r="C5" t="s">
        <v>48</v>
      </c>
      <c r="D5" t="inlineStr" s="12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E5" t="s" s="12"/>
      <c r="F5"/>
    </row>
    <row r="6">
      <c r="A6" t="s">
        <v>44</v>
      </c>
      <c r="B6">
        <v>5</v>
      </c>
      <c r="C6" t="s">
        <v>49</v>
      </c>
      <c r="D6" t="inlineStr" s="12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E6" t="s" s="12"/>
      <c r="F6"/>
    </row>
    <row r="7">
      <c r="A7" t="s">
        <v>44</v>
      </c>
      <c r="B7">
        <v>6</v>
      </c>
      <c r="C7" t="s">
        <v>48</v>
      </c>
      <c r="D7" t="inlineStr" s="12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E7" t="s" s="12"/>
      <c r="F7"/>
    </row>
    <row r="8">
      <c r="A8" t="s">
        <v>44</v>
      </c>
      <c r="B8">
        <v>7</v>
      </c>
      <c r="C8" t="s">
        <v>50</v>
      </c>
      <c r="D8" t="s" s="12">
        <v>51</v>
      </c>
      <c r="E8" t="s" s="12"/>
      <c r="F8"/>
    </row>
    <row r="9">
      <c r="A9" t="s">
        <v>44</v>
      </c>
      <c r="B9">
        <v>8</v>
      </c>
      <c r="C9"/>
      <c r="D9" t="s" s="12">
        <v>52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44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'Besoins'!$B$2*0.5</f>
        <v>0.5</v>
      </c>
      <c r="E3" t="s">
        <v>19</v>
      </c>
    </row>
    <row r="4">
      <c r="A4">
        <v>1</v>
      </c>
      <c r="B4" t="s">
        <v>60</v>
      </c>
      <c r="C4" t="s">
        <v>59</v>
      </c>
      <c r="D4" s="6">
        <f>'Besoins'!$B$2*0.3</f>
        <v>0.3</v>
      </c>
      <c r="E4" t="s">
        <v>19</v>
      </c>
    </row>
    <row r="5">
      <c r="A5">
        <v>1</v>
      </c>
      <c r="B5" t="s">
        <v>61</v>
      </c>
      <c r="C5" t="s">
        <v>59</v>
      </c>
      <c r="D5" s="6">
        <f>'Besoins'!$B$2*4</f>
        <v>4</v>
      </c>
      <c r="E5" t="s">
        <v>15</v>
      </c>
    </row>
    <row r="6">
      <c r="A6">
        <v>1</v>
      </c>
      <c r="B6" t="s">
        <v>62</v>
      </c>
      <c r="C6" t="s">
        <v>59</v>
      </c>
      <c r="D6" s="6">
        <f>'Besoins'!$B$2*1</f>
        <v>1</v>
      </c>
      <c r="E6" t="s">
        <v>15</v>
      </c>
    </row>
    <row r="7">
      <c r="A7">
        <v>1</v>
      </c>
      <c r="B7" t="s">
        <v>63</v>
      </c>
      <c r="C7" t="s">
        <v>59</v>
      </c>
      <c r="D7" s="6">
        <f>'Besoins'!$B$2*0.4</f>
        <v>0.4</v>
      </c>
      <c r="E7" t="s">
        <v>19</v>
      </c>
    </row>
    <row r="8">
      <c r="A8">
        <v>1</v>
      </c>
      <c r="B8" t="s">
        <v>64</v>
      </c>
      <c r="C8" t="s">
        <v>59</v>
      </c>
      <c r="D8" s="6">
        <f>'Besoins'!$B$2*0.4</f>
        <v>0.4</v>
      </c>
      <c r="E8" t="s">
        <v>19</v>
      </c>
    </row>
    <row r="9">
      <c r="A9">
        <v>1</v>
      </c>
      <c r="B9" t="s">
        <v>65</v>
      </c>
      <c r="C9" t="s">
        <v>59</v>
      </c>
      <c r="D9" s="6">
        <f>'Besoins'!$B$2*0.8</f>
        <v>0.8</v>
      </c>
      <c r="E9" t="s">
        <v>19</v>
      </c>
    </row>
    <row r="10">
      <c r="A10">
        <v>1</v>
      </c>
      <c r="B10" t="s">
        <v>66</v>
      </c>
      <c r="C10" t="s">
        <v>59</v>
      </c>
      <c r="D10" s="6">
        <f>'Besoins'!$B$2*0.4</f>
        <v>0.4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"GRO_CDC_266 · GRO.DESSERTS · référence : "&amp;Besoins!B3&amp;" "&amp;Besoins!C3&amp;" · multiplicateur réglable sur la feuille ""Besoins"""</f>
        <v>GRO_CDC_266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"[METTRE EN PLACE] "&amp;Procedure!D2</f>
        <v>[METTRE EN PLACE] Mise en place du poste de travail E - Vérifier les D.L.C.,peser les denrées,sélectionner le matériel nécessaire. - Désinfecter la matériel et le poste de travail suivant les protocoles. R</v>
      </c>
      <c r="C5"/>
      <c r="D5"/>
    </row>
    <row r="6">
      <c r="A6" t="s" s="15">
        <v>70</v>
      </c>
      <c r="B6" t="str" s="12">
        <f>"[HACHER] "&amp;Procedure!D3</f>
        <v>[HACHER] Préparations préliminaires - Torréfier les amandes hachées. - Laver les raisins secs. E - Faire macérer les fruits confits et les raisins secs dans le curaçao. - Chemiser avec du film étirable 3 bacs GN 1/1 H 65.Réserver au froid. S</v>
      </c>
      <c r="C6"/>
      <c r="D6"/>
    </row>
    <row r="7">
      <c r="A7" t="s" s="15">
        <v>71</v>
      </c>
      <c r="B7" t="str" s="12">
        <f>"[MONTER] "&amp;Procedure!D4</f>
        <v>[MONTER] 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v>
      </c>
      <c r="C7"/>
      <c r="D7"/>
    </row>
    <row r="8">
      <c r="A8" t="s" s="15">
        <v>72</v>
      </c>
      <c r="B8" t="str" s="12">
        <f>"[MONTER] "&amp;Procedure!D5</f>
        <v>[MONTER] 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v>
      </c>
      <c r="C8"/>
      <c r="D8"/>
    </row>
    <row r="9">
      <c r="A9" t="s" s="15">
        <v>73</v>
      </c>
      <c r="B9" t="str" s="12">
        <f>"[CONFECTIONNER] "&amp;Procedure!D6</f>
        <v>[CONFECTIONNER] 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v>
      </c>
      <c r="C9"/>
      <c r="D9"/>
    </row>
    <row r="10">
      <c r="A10" t="s" s="15">
        <v>74</v>
      </c>
      <c r="B10" t="str" s="12">
        <f>"[MONTER] "&amp;Procedure!D7</f>
        <v>[MONTER] 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v>
      </c>
      <c r="C10"/>
      <c r="D10"/>
    </row>
    <row r="11">
      <c r="A11" t="s" s="15">
        <v>75</v>
      </c>
      <c r="B11" t="str" s="12">
        <f>"[DRESSER] "&amp;Procedure!D8</f>
        <v>[DRESSER] Dresser et servir - Détailler les bacs GN en 35 portions. - Servir avec une sauce d’accompagnement ou un coulis de fruits.</v>
      </c>
      <c r="C11"/>
      <c r="D11"/>
    </row>
    <row r="12">
      <c r="A12" t="s" s="15">
        <v>76</v>
      </c>
      <c r="B12" t="str" s="12">
        <f>Procedure!D9</f>
        <v>Suggestion - On peut remplacer les amandes hachées par de la nougatine concassée en craquelins.</v>
      </c>
      <c r="C12"/>
      <c r="D12"/>
    </row>
    <row r="13">
      <c r="A13"/>
      <c r="B13"/>
      <c r="C13"/>
      <c r="D13"/>
    </row>
    <row r="14">
      <c r="A14" t="s" s="16">
        <v>77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2026-08-01T00:41:13Z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2026-08-01T00:41:13Z</dcterms:modified>
  <cp:revision>1</cp:revision>
</cp:coreProperties>
</file>