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<sst xmlns="http://schemas.openxmlformats.org/spreadsheetml/2006/main" count="84" uniqueCount="84">
  <si>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</si>
  <si>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</si>
  <si>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</si>
  <si>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</si>
  <si>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</si>
  <si>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</si>
  <si>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</si>
  <si>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</si>
  <si>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</si>
  <si>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</si>
  <si>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</si>
  <si>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</si>
  <si>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EPI-GINGEMBRE</t>
  </si>
  <si>
    <t>Gingembre moulu</t>
  </si>
  <si>
    <t>Épices en poudre et graines</t>
  </si>
  <si>
    <t>kg</t>
  </si>
  <si>
    <t>MEL-CURRY</t>
  </si>
  <si>
    <t>Curry en poudre</t>
  </si>
  <si>
    <t>Mélanges et épices composées</t>
  </si>
  <si>
    <t>RNME101467</t>
  </si>
  <si>
    <t>Chocolat noir 50% cacao pistoles sac 5kg</t>
  </si>
  <si>
    <t>Pâtisserie épicerie sucrée</t>
  </si>
  <si>
    <t>RNME101466</t>
  </si>
  <si>
    <t>Sucre poudre sac 1kg</t>
  </si>
  <si>
    <t>FAR-T55</t>
  </si>
  <si>
    <t>Farine de blé T55</t>
  </si>
  <si>
    <t>Farines de blé</t>
  </si>
  <si>
    <t>AMANDE-EFILEE</t>
  </si>
  <si>
    <t>Amandes effilées</t>
  </si>
  <si>
    <t>Oléagineux et noix</t>
  </si>
  <si>
    <t>BEU-DOUX</t>
  </si>
  <si>
    <t>Beurre doux 82% MG plaquette</t>
  </si>
  <si>
    <t>Beurres et margarines</t>
  </si>
  <si>
    <t>LEV-CHIMIQUE</t>
  </si>
  <si>
    <t>Levure chimique (poudre à lever)</t>
  </si>
  <si>
    <t>Levures et agents levants</t>
  </si>
  <si>
    <t>OEU-M-STD</t>
  </si>
  <si>
    <t>Oeuf calibre M (53-63g) cat.A France colis 360</t>
  </si>
  <si>
    <t>Oeufs entiers</t>
  </si>
  <si>
    <t>Total</t>
  </si>
  <si>
    <t>Recette</t>
  </si>
  <si>
    <t>#</t>
  </si>
  <si>
    <t>Verbe</t>
  </si>
  <si>
    <t>Étape</t>
  </si>
  <si>
    <t>Précision technique</t>
  </si>
  <si>
    <t>Durée</t>
  </si>
  <si>
    <t>FONDANT</t>
  </si>
  <si>
    <t>METTRE EN PLACE</t>
  </si>
  <si>
    <t>Mise en place du poste de travail - Vérifier les D.L.C.,peser les denrées,sélectionner le matériel. - Désinfecter le matériel et le poste de travail.</t>
  </si>
  <si>
    <t>SÉCHER</t>
  </si>
  <si>
    <t>105 min (cuisson)</t>
  </si>
  <si>
    <t>CONFECTIONNER</t>
  </si>
  <si>
    <t>3 min (prepa)</t>
  </si>
  <si>
    <t>FOURRER</t>
  </si>
  <si>
    <t>Garnir les moules - Répartir équitablement la masse dans les trois moules. - Égaliser la surface à l’aide d’une spatule ou d’une corne carrée.</t>
  </si>
  <si>
    <t>CUIRE</t>
  </si>
  <si>
    <t>45 min (repos)</t>
  </si>
  <si>
    <t>DRESSER</t>
  </si>
  <si>
    <t>Dresser et servir - Portionner les fondants en parts égales (5 sur la largeur et 7 sur la longueur). - Servir accompagné d’une crème.</t>
  </si>
  <si>
    <t>Niveau</t>
  </si>
  <si>
    <t>Composant</t>
  </si>
  <si>
    <t>Type</t>
  </si>
  <si>
    <t>Quantité (× multiplicateur, voir feuille Besoins)</t>
  </si>
  <si>
    <t>recette</t>
  </si>
  <si>
    <t xml:space="preserve">    ↳ Chocolat noir 50% cacao pistoles sac 5kg</t>
  </si>
  <si>
    <t>matiere</t>
  </si>
  <si>
    <t xml:space="preserve">    ↳ Sucre poudre sac 1kg</t>
  </si>
  <si>
    <t xml:space="preserve">    ↳ Farine de blé T55</t>
  </si>
  <si>
    <t xml:space="preserve">    ↳ Amandes effilées</t>
  </si>
  <si>
    <t xml:space="preserve">    ↳ Beurre doux 82% MG plaquette</t>
  </si>
  <si>
    <t xml:space="preserve">    ↳ Levure chimique (poudre à lever)</t>
  </si>
  <si>
    <t xml:space="preserve">    ↳ Curry en poudre</t>
  </si>
  <si>
    <t xml:space="preserve">    ↳ Oeuf calibre M (53-63g) cat.A France colis 360</t>
  </si>
  <si>
    <t xml:space="preserve">    ↳ Gingembre moulu</t>
  </si>
  <si>
    <t>Fiche technique — FONDANT</t>
  </si>
  <si>
    <t>FONDANT  GRO_CDC_263</t>
  </si>
  <si>
    <t>1.</t>
  </si>
  <si>
    <t>2.</t>
  </si>
  <si>
    <t>3.</t>
  </si>
  <si>
    <t>4.</t>
  </si>
  <si>
    <t>5.</t>
  </si>
  <si>
    <t>6.</t>
  </si>
  <si>
    <t>7.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</si>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</sst>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0.004</v>
      </c>
      <c r="E7" s="6">
        <f>D7*$B$2</f>
        <v>0.004</v>
      </c>
      <c r="F7" t="s">
        <v>15</v>
      </c>
      <c r="G7" s="8">
        <f>E7*9.2</f>
        <v>0.0368</v>
      </c>
    </row>
    <row r="8">
      <c r="A8" t="s">
        <v>16</v>
      </c>
      <c r="B8" t="s">
        <v>17</v>
      </c>
      <c r="C8" t="s">
        <v>18</v>
      </c>
      <c r="D8" s="4">
        <v>0.006</v>
      </c>
      <c r="E8" s="6">
        <f>D8*$B$2</f>
        <v>0.006</v>
      </c>
      <c r="F8" t="s">
        <v>15</v>
      </c>
      <c r="G8" s="8">
        <f>E8*10.2</f>
        <v>0.0612</v>
      </c>
    </row>
    <row r="9">
      <c r="A9" t="s">
        <v>19</v>
      </c>
      <c r="B9" t="s">
        <v>20</v>
      </c>
      <c r="C9" t="s">
        <v>21</v>
      </c>
      <c r="D9" s="4">
        <v>4</v>
      </c>
      <c r="E9" s="6">
        <f>D9*$B$2</f>
        <v>4</v>
      </c>
      <c r="F9" t="s">
        <v>15</v>
      </c>
      <c r="G9" s="8">
        <f>E9*18.3</f>
        <v>73.2</v>
      </c>
    </row>
    <row r="10">
      <c r="A10" t="s">
        <v>22</v>
      </c>
      <c r="B10" t="s">
        <v>23</v>
      </c>
      <c r="C10" t="s">
        <v>21</v>
      </c>
      <c r="D10" s="4">
        <v>1.2</v>
      </c>
      <c r="E10" s="6">
        <f>D10*$B$2</f>
        <v>1.2</v>
      </c>
      <c r="F10" t="s">
        <v>15</v>
      </c>
      <c r="G10" s="8">
        <f>E10*2.7</f>
        <v>3.24</v>
      </c>
    </row>
    <row r="11">
      <c r="A11" t="s">
        <v>24</v>
      </c>
      <c r="B11" t="s">
        <v>25</v>
      </c>
      <c r="C11" t="s">
        <v>26</v>
      </c>
      <c r="D11" s="4">
        <v>1</v>
      </c>
      <c r="E11" s="6">
        <f>D11*$B$2</f>
        <v>1</v>
      </c>
      <c r="F11" t="s">
        <v>15</v>
      </c>
      <c r="G11" s="8">
        <f>E11*0.56</f>
        <v>0.56</v>
      </c>
    </row>
    <row r="12">
      <c r="A12" t="s">
        <v>27</v>
      </c>
      <c r="B12" t="s">
        <v>28</v>
      </c>
      <c r="C12" t="s">
        <v>29</v>
      </c>
      <c r="D12" s="4">
        <v>0.8</v>
      </c>
      <c r="E12" s="6">
        <f>D12*$B$2</f>
        <v>0.8</v>
      </c>
      <c r="F12" t="s">
        <v>15</v>
      </c>
      <c r="G12" s="8">
        <f>E12*11</f>
        <v>8.8</v>
      </c>
    </row>
    <row r="13">
      <c r="A13" t="s">
        <v>30</v>
      </c>
      <c r="B13" t="s">
        <v>31</v>
      </c>
      <c r="C13" t="s">
        <v>32</v>
      </c>
      <c r="D13" s="4">
        <v>2</v>
      </c>
      <c r="E13" s="6">
        <f>D13*$B$2</f>
        <v>2</v>
      </c>
      <c r="F13" t="s">
        <v>15</v>
      </c>
      <c r="G13" s="8">
        <f>E13*5.2</f>
        <v>10.4</v>
      </c>
    </row>
    <row r="14">
      <c r="A14" t="s">
        <v>33</v>
      </c>
      <c r="B14" t="s">
        <v>34</v>
      </c>
      <c r="C14" t="s">
        <v>35</v>
      </c>
      <c r="D14" s="4">
        <v>0.045</v>
      </c>
      <c r="E14" s="6">
        <f>D14*$B$2</f>
        <v>0.045</v>
      </c>
      <c r="F14" t="s">
        <v>15</v>
      </c>
      <c r="G14" s="8">
        <f>E14*4.2</f>
        <v>0.189</v>
      </c>
    </row>
    <row r="15">
      <c r="A15" t="s">
        <v>36</v>
      </c>
      <c r="B15" t="s">
        <v>37</v>
      </c>
      <c r="C15" t="s">
        <v>38</v>
      </c>
      <c r="D15" s="4">
        <v>40</v>
      </c>
      <c r="E15" s="6">
        <f>D15*$B$2</f>
        <v>40</v>
      </c>
      <c r="F15" t="s">
        <v>3</v>
      </c>
      <c r="G15" s="8">
        <f>E15*0.1795</f>
        <v>7.18</v>
      </c>
    </row>
    <row r="16">
      <c r="A16"/>
      <c r="B16"/>
      <c r="C16"/>
      <c r="D16"/>
      <c r="E16"/>
      <c r="F16" t="s" s="9">
        <v>39</v>
      </c>
      <c r="G16" s="10">
        <f>SUM(G7:G15)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40</v>
      </c>
      <c r="B1" t="s" s="7">
        <v>41</v>
      </c>
      <c r="C1" t="s" s="7">
        <v>42</v>
      </c>
      <c r="D1" t="s" s="7">
        <v>43</v>
      </c>
      <c r="E1" t="s" s="7">
        <v>44</v>
      </c>
      <c r="F1" t="s" s="7">
        <v>45</v>
      </c>
    </row>
    <row r="2">
      <c r="A2" t="s">
        <v>46</v>
      </c>
      <c r="B2">
        <v>1</v>
      </c>
      <c r="C2" t="s">
        <v>47</v>
      </c>
      <c r="D2" t="s" s="11">
        <v>48</v>
      </c>
      <c r="E2" t="s" s="11"/>
      <c r="F2"/>
    </row>
    <row r="3">
      <c r="A3" t="s">
        <v>46</v>
      </c>
      <c r="B3">
        <v>2</v>
      </c>
      <c r="C3" t="s">
        <v>49</v>
      </c>
      <c r="D3" t="inlineStr" s="11">
        <is>
          <t>Préparations préliminaires - Préchauffer le four sur la position chaleur sèche à + 150 °C. - Faire fondre les 250 g de beurre. - Badigeonner de beurre à l’aide d’un pinceau,les bacs GN 1/1 H 45. - Chemiser les bacs,en collant aux parois et au fond des bacs,une feuille de papier sulfurisé. - Faire fondre le chocolat au bain-marie ou au micro-ondes.Réserver dans une calotte. - Tamiser ensemble la farine et la levure. - Ramollir le beurre.</t>
        </is>
      </c>
      <c r="E3" t="s" s="11"/>
      <c r="F3" t="s">
        <v>50</v>
      </c>
    </row>
    <row r="4">
      <c r="A4" t="s">
        <v>46</v>
      </c>
      <c r="B4">
        <v>3</v>
      </c>
      <c r="C4" t="s">
        <v>51</v>
      </c>
      <c r="D4" t="inlineStr" s="11">
        <is>
          <t>Confectionner la pâte à fondant - Dans la calotte,travailler et lisser au fouet,le beurre et le chocolat fondu.Réserver. - Dans la cuve du batteur,mélanger au fouet,en première vitesse,la farine et la levure tamisées,le sucre et la poudre d’amandes. - Casser les œufs dans une calotte.Battre les œufs au fouet pour faciliter leur incorporation. - Incorporer progressivement les œufs à la masse.Mélanger durant 3 minutes en première vitesse. - Ajouter à la pâte le mélange chocolat/beurre,la poudre de curry et la poudre de gingembre.</t>
        </is>
      </c>
      <c r="E4" t="s" s="11"/>
      <c r="F4" t="s">
        <v>52</v>
      </c>
    </row>
    <row r="5">
      <c r="A5" t="s">
        <v>46</v>
      </c>
      <c r="B5">
        <v>4</v>
      </c>
      <c r="C5" t="s">
        <v>53</v>
      </c>
      <c r="D5" t="s" s="11">
        <v>54</v>
      </c>
      <c r="E5" t="s" s="11"/>
      <c r="F5"/>
    </row>
    <row r="6">
      <c r="A6" t="s">
        <v>46</v>
      </c>
      <c r="B6">
        <v>5</v>
      </c>
      <c r="C6" t="s">
        <v>55</v>
      </c>
      <c r="D6" t="inlineStr" s="11">
        <is>
          <t>Cuire le fondant - Enfourner et cuire à+ 150 °C pendant 45 minutes. - Laisser refroidir dans le moule. - Démouler le fondant sur une grille garnie d’une feuille de papier sulfurisé.</t>
        </is>
      </c>
      <c r="E6" t="s" s="11"/>
      <c r="F6" t="s">
        <v>56</v>
      </c>
    </row>
    <row r="7">
      <c r="A7" t="s">
        <v>46</v>
      </c>
      <c r="B7">
        <v>6</v>
      </c>
      <c r="C7" t="s">
        <v>57</v>
      </c>
      <c r="D7" t="s" s="11">
        <v>58</v>
      </c>
      <c r="E7" t="s" s="11"/>
      <c r="F7"/>
    </row>
    <row r="8">
      <c r="A8" t="s">
        <v>46</v>
      </c>
      <c r="B8">
        <v>7</v>
      </c>
      <c r="C8"/>
      <c r="D8" t="inlineStr" s="11">
        <is>
          <t>Conseils - Un gâteau au chocolat de ce type ne peut se sonder en fin de cuisson,celui-ci restant toujours mou à l’intérieur. - Le fondant chaud n’ayant pas de consistance,le laisser refroidir pour le démoulage. - Le chocolat laisse la possibilité de faire de subtils mariages d’épices,tels que: le poivre de setchouan,le piment,la cardamome,etc. - La cardamome,l’orange,la menthe,le thé à la bergamote,etc.,peuvent être infusés dans une crème anglaise pour y laisser leurs arômes.</t>
        </is>
      </c>
      <c r="E8" t="s" s="11"/>
      <c r="F8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59</v>
      </c>
      <c r="B1" t="s" s="7">
        <v>60</v>
      </c>
      <c r="C1" t="s" s="7">
        <v>61</v>
      </c>
      <c r="D1" t="s" s="7">
        <v>62</v>
      </c>
      <c r="E1" t="s" s="7">
        <v>10</v>
      </c>
    </row>
    <row r="2">
      <c r="A2">
        <v>0</v>
      </c>
      <c r="B2" t="s">
        <v>46</v>
      </c>
      <c r="C2" t="s">
        <v>63</v>
      </c>
      <c r="D2" s="6">
        <f>'Besoins'!$B$2*100</f>
        <v>100</v>
      </c>
      <c r="E2" t="s">
        <v>3</v>
      </c>
    </row>
    <row r="3">
      <c r="A3">
        <v>1</v>
      </c>
      <c r="B3" t="s">
        <v>64</v>
      </c>
      <c r="C3" t="s">
        <v>65</v>
      </c>
      <c r="D3" s="6">
        <f>'Besoins'!$B$2*4</f>
        <v>4</v>
      </c>
      <c r="E3" t="s">
        <v>15</v>
      </c>
    </row>
    <row r="4">
      <c r="A4">
        <v>1</v>
      </c>
      <c r="B4" t="s">
        <v>66</v>
      </c>
      <c r="C4" t="s">
        <v>65</v>
      </c>
      <c r="D4" s="6">
        <f>'Besoins'!$B$2*1.2</f>
        <v>1.2</v>
      </c>
      <c r="E4" t="s">
        <v>15</v>
      </c>
    </row>
    <row r="5">
      <c r="A5">
        <v>1</v>
      </c>
      <c r="B5" t="s">
        <v>67</v>
      </c>
      <c r="C5" t="s">
        <v>65</v>
      </c>
      <c r="D5" s="6">
        <f>'Besoins'!$B$2*1</f>
        <v>1</v>
      </c>
      <c r="E5" t="s">
        <v>15</v>
      </c>
    </row>
    <row r="6">
      <c r="A6">
        <v>1</v>
      </c>
      <c r="B6" t="s">
        <v>68</v>
      </c>
      <c r="C6" t="s">
        <v>65</v>
      </c>
      <c r="D6" s="6">
        <f>'Besoins'!$B$2*0.8</f>
        <v>0.8</v>
      </c>
      <c r="E6" t="s">
        <v>15</v>
      </c>
    </row>
    <row r="7">
      <c r="A7">
        <v>1</v>
      </c>
      <c r="B7" t="s">
        <v>69</v>
      </c>
      <c r="C7" t="s">
        <v>65</v>
      </c>
      <c r="D7" s="6">
        <f>'Besoins'!$B$2*2</f>
        <v>2</v>
      </c>
      <c r="E7" t="s">
        <v>15</v>
      </c>
    </row>
    <row r="8">
      <c r="A8">
        <v>1</v>
      </c>
      <c r="B8" t="s">
        <v>70</v>
      </c>
      <c r="C8" t="s">
        <v>65</v>
      </c>
      <c r="D8" s="6">
        <f>'Besoins'!$B$2*0.045</f>
        <v>0.045</v>
      </c>
      <c r="E8" t="s">
        <v>15</v>
      </c>
    </row>
    <row r="9">
      <c r="A9">
        <v>1</v>
      </c>
      <c r="B9" t="s">
        <v>71</v>
      </c>
      <c r="C9" t="s">
        <v>65</v>
      </c>
      <c r="D9" s="6">
        <f>'Besoins'!$B$2*0.006</f>
        <v>0.006</v>
      </c>
      <c r="E9" t="s">
        <v>15</v>
      </c>
    </row>
    <row r="10">
      <c r="A10">
        <v>1</v>
      </c>
      <c r="B10" t="s">
        <v>72</v>
      </c>
      <c r="C10" t="s">
        <v>65</v>
      </c>
      <c r="D10" s="6">
        <f>'Besoins'!$B$2*40</f>
        <v>40</v>
      </c>
      <c r="E10" t="s">
        <v>3</v>
      </c>
    </row>
    <row r="11">
      <c r="A11">
        <v>1</v>
      </c>
      <c r="B11" t="s">
        <v>73</v>
      </c>
      <c r="C11" t="s">
        <v>65</v>
      </c>
      <c r="D11" s="6">
        <f>'Besoins'!$B$2*0.004</f>
        <v>0.004</v>
      </c>
      <c r="E11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2">
        <v>74</v>
      </c>
      <c r="B1"/>
      <c r="C1"/>
      <c r="D1"/>
    </row>
    <row r="2">
      <c r="A2" t="str" s="12">
        <f>"GRO_CDC_263 · GRO.DESSERTS · référence : "&amp;Besoins!B3&amp;" "&amp;Besoins!C3&amp;" · multiplicateur réglable sur la feuille ""Besoins"""</f>
        <v>GRO_CDC_263 · GRO.DESSERTS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75</v>
      </c>
      <c r="B4"/>
      <c r="C4"/>
      <c r="D4"/>
    </row>
    <row r="5">
      <c r="A5" t="s" s="14">
        <v>76</v>
      </c>
      <c r="B5" t="str" s="11">
        <f>"[METTRE EN PLACE] "&amp;Procedure!D2</f>
        <v>[METTRE EN PLACE] Mise en place du poste de travail - Vérifier les D.L.C.,peser les denrées,sélectionner le matériel. - Désinfecter le matériel et le poste de travail.</v>
      </c>
      <c r="C5"/>
      <c r="D5"/>
    </row>
    <row r="6">
      <c r="A6" t="s" s="14">
        <v>77</v>
      </c>
      <c r="B6" t="str" s="11">
        <f>"[SÉCHER] "&amp;Procedure!D3</f>
        <v>[SÉCHER] Préparations préliminaires - Préchauffer le four sur la position chaleur sèche à + 150 °C. - Faire fondre les 250 g de beurre. - Badigeonner de beurre à l’aide d’un pinceau,les bacs GN 1/1 H 45. - Chemiser les bacs,en collant aux parois et au fond des bacs,une feuille de papier sulfurisé. - Faire fondre le chocolat au bain-marie ou au micro-ondes.Réserver dans une calotte. - Tamiser ensemble la farine et la levure. - Ramollir le beurre.</v>
      </c>
      <c r="C6"/>
      <c r="D6"/>
    </row>
    <row r="7">
      <c r="A7" t="s" s="14">
        <v>78</v>
      </c>
      <c r="B7" t="str" s="11">
        <f>"[CONFECTIONNER] "&amp;Procedure!D4</f>
        <v>[CONFECTIONNER] Confectionner la pâte à fondant - Dans la calotte,travailler et lisser au fouet,le beurre et le chocolat fondu.Réserver. - Dans la cuve du batteur,mélanger au fouet,en première vitesse,la farine et la levure tamisées,le sucre et la poudre d’amandes. - Casser les œufs dans une calotte.Battre les œufs au fouet pour faciliter leur incorporation. - Incorporer progressivement les œufs à la masse.Mélanger durant 3 minutes en première vitesse. - Ajouter à la pâte le mélange chocolat/beurre,la poudre de curry et la poudre de gingembre.</v>
      </c>
      <c r="C7"/>
      <c r="D7"/>
    </row>
    <row r="8">
      <c r="A8" t="s" s="14">
        <v>79</v>
      </c>
      <c r="B8" t="str" s="11">
        <f>"[FOURRER] "&amp;Procedure!D5</f>
        <v>[FOURRER] Garnir les moules - Répartir équitablement la masse dans les trois moules. - Égaliser la surface à l’aide d’une spatule ou d’une corne carrée.</v>
      </c>
      <c r="C8"/>
      <c r="D8"/>
    </row>
    <row r="9">
      <c r="A9" t="s" s="14">
        <v>80</v>
      </c>
      <c r="B9" t="str" s="11">
        <f>"[CUIRE] "&amp;Procedure!D6</f>
        <v>[CUIRE] Cuire le fondant - Enfourner et cuire à+ 150 °C pendant 45 minutes. - Laisser refroidir dans le moule. - Démouler le fondant sur une grille garnie d’une feuille de papier sulfurisé.</v>
      </c>
      <c r="C9"/>
      <c r="D9"/>
    </row>
    <row r="10">
      <c r="A10" t="s" s="14">
        <v>81</v>
      </c>
      <c r="B10" t="str" s="11">
        <f>"[DRESSER] "&amp;Procedure!D7</f>
        <v>[DRESSER] Dresser et servir - Portionner les fondants en parts égales (5 sur la largeur et 7 sur la longueur). - Servir accompagné d’une crème.</v>
      </c>
      <c r="C10"/>
      <c r="D10"/>
    </row>
    <row r="11">
      <c r="A11" t="s" s="14">
        <v>82</v>
      </c>
      <c r="B11" t="str" s="11">
        <f>Procedure!D8</f>
        <v>Conseils - Un gâteau au chocolat de ce type ne peut se sonder en fin de cuisson,celui-ci restant toujours mou à l’intérieur. - Le fondant chaud n’ayant pas de consistance,le laisser refroidir pour le démoulage. - Le chocolat laisse la possibilité de faire de subtils mariages d’épices,tels que: le poivre de setchouan,le piment,la cardamome,etc. - La cardamome,l’orange,la menthe,le thé à la bergamote,etc.,peuvent être infusés dans une crème anglaise pour y laisser leurs arômes.</v>
      </c>
      <c r="C11"/>
      <c r="D11"/>
    </row>
    <row r="12">
      <c r="A12"/>
      <c r="B12"/>
      <c r="C12"/>
      <c r="D12"/>
    </row>
    <row r="13">
      <c r="A13" t="s" s="15">
        <v>83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2026-09-15T13:23:12Z</dcterms:created>
  <dc:title>FONDANT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2026-09-15T13:23:12Z</dcterms:modified>
  <cp:revision>1</cp:revision>
</cp:coreProperties>
</file>