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<sst xmlns="http://schemas.openxmlformats.org/spreadsheetml/2006/main" count="73" uniqueCount="73">
  <si>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</si>
  <si>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</si>
  <si>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</si>
  <si>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</si>
  <si>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</si>
  <si>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</si>
  <si>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</si>
  <si>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</si>
  <si>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</si>
  <si>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</si>
  <si>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</si>
  <si>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</si>
  <si>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ALC-RHUM-BRUN</t>
  </si>
  <si>
    <t>Rhum ambré de cuisine (baba)</t>
  </si>
  <si>
    <t>Spiritueux et liqueurs cuisine</t>
  </si>
  <si>
    <t>lt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</si>
  <si>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</si>
  <si>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</si>
  <si>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</si>
  <si>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</si>
  <si>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</si>
  <si>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</si>
  <si>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</si>
  <si>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</si>
  <si>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</si>
  <si>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</si>
  <si>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</si>
  <si>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</si>
  <si>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</si>
  <si>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</si>
  <si>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</si>
  <si>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</si>
  <si>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</si>
  <si>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</si>
  <si>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</si>
  <si>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</si>
  <si>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</si>
  <si>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</si>
  <si>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</si>
  <si>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</si>
  <si>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</si>
  <si>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</si>
  <si>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GÂTEAU</t>
  </si>
  <si>
    <t>METTRE EN PLACE</t>
  </si>
  <si>
    <t>125 min (cuisson)</t>
  </si>
  <si>
    <t>BATTRE</t>
  </si>
  <si>
    <t>FOURRER</t>
  </si>
  <si>
    <t>Garnir les moules - Répartir la pâte dans les trois bacs GN de cuisson. - Égaliser la surface avec une corne ou une spatule.</t>
  </si>
  <si>
    <t>CUIRE</t>
  </si>
  <si>
    <t>40 min (cuisson)</t>
  </si>
  <si>
    <t>SERVIR</t>
  </si>
  <si>
    <t>Servir - Détailler chaque bac en 35 parts (5x7). - Accompagner ce gâteau d’une crème,d’un yaourt,etc.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</si>
  <si>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</si>
  <si>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</si>
  <si>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</si>
  <si>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</si>
  <si>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</si>
  <si>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</si>
  <si>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</si>
  <si>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Sucre poudre sac 1kg</t>
  </si>
  <si>
    <t xml:space="preserve">    ↳ Huile de tournesol raffinée vrac</t>
  </si>
  <si>
    <t xml:space="preserve">    ↳ Sel fin de cuisine</t>
  </si>
  <si>
    <t xml:space="preserve">    ↳ Levure chimique (poudre à lever)</t>
  </si>
  <si>
    <t xml:space="preserve">    ↳ Rhum ambré de cuisine (baba)</t>
  </si>
  <si>
    <t xml:space="preserve">    ↳ Beurre doux 82% MG plaquette</t>
  </si>
  <si>
    <t>Fiche technique — GÂTEAU</t>
  </si>
  <si>
    <t>GÂTEAU  GRO_CDC_262</t>
  </si>
  <si>
    <t>1.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</si>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</sst>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8">
        <f>E7*14</f>
        <v>1.68</v>
      </c>
    </row>
    <row r="8">
      <c r="A8" t="s">
        <v>16</v>
      </c>
      <c r="B8" t="s">
        <v>17</v>
      </c>
      <c r="C8" t="s">
        <v>18</v>
      </c>
      <c r="D8" s="4">
        <v>3.2</v>
      </c>
      <c r="E8" s="6">
        <f>D8*$B$2</f>
        <v>3.2</v>
      </c>
      <c r="F8" t="s">
        <v>19</v>
      </c>
      <c r="G8" s="8">
        <f>E8*2.7</f>
        <v>8.64</v>
      </c>
    </row>
    <row r="9">
      <c r="A9" t="s">
        <v>20</v>
      </c>
      <c r="B9" t="s">
        <v>21</v>
      </c>
      <c r="C9" t="s">
        <v>22</v>
      </c>
      <c r="D9" s="4">
        <v>2.8</v>
      </c>
      <c r="E9" s="6">
        <f>D9*$B$2</f>
        <v>2.8</v>
      </c>
      <c r="F9" t="s">
        <v>19</v>
      </c>
      <c r="G9" s="8">
        <f>E9*0.56</f>
        <v>1.568</v>
      </c>
    </row>
    <row r="10">
      <c r="A10" t="s">
        <v>23</v>
      </c>
      <c r="B10" t="s">
        <v>24</v>
      </c>
      <c r="C10" t="s">
        <v>25</v>
      </c>
      <c r="D10" s="4">
        <v>0.75</v>
      </c>
      <c r="E10" s="6">
        <f>D10*$B$2</f>
        <v>0.75</v>
      </c>
      <c r="F10" t="s">
        <v>15</v>
      </c>
      <c r="G10" s="8">
        <f>E10*1.05</f>
        <v>0.7875</v>
      </c>
    </row>
    <row r="11">
      <c r="A11" t="s">
        <v>26</v>
      </c>
      <c r="B11" t="s">
        <v>27</v>
      </c>
      <c r="C11" t="s">
        <v>28</v>
      </c>
      <c r="D11" s="4">
        <v>0.15</v>
      </c>
      <c r="E11" s="6">
        <f>D11*$B$2</f>
        <v>0.15</v>
      </c>
      <c r="F11" t="s">
        <v>19</v>
      </c>
      <c r="G11" s="8">
        <f>E11*5.2</f>
        <v>0.78</v>
      </c>
    </row>
    <row r="12">
      <c r="A12" t="s">
        <v>29</v>
      </c>
      <c r="B12" t="s">
        <v>30</v>
      </c>
      <c r="C12" t="s">
        <v>31</v>
      </c>
      <c r="D12" s="4">
        <v>0.12</v>
      </c>
      <c r="E12" s="6">
        <f>D12*$B$2</f>
        <v>0.12</v>
      </c>
      <c r="F12" t="s">
        <v>19</v>
      </c>
      <c r="G12" s="8">
        <f>E12*4.2</f>
        <v>0.504</v>
      </c>
    </row>
    <row r="13">
      <c r="A13" t="s">
        <v>32</v>
      </c>
      <c r="B13" t="s">
        <v>33</v>
      </c>
      <c r="C13" t="s">
        <v>34</v>
      </c>
      <c r="D13" s="4">
        <v>0.01</v>
      </c>
      <c r="E13" s="6">
        <f>D13*$B$2</f>
        <v>0.01</v>
      </c>
      <c r="F13" t="s">
        <v>19</v>
      </c>
      <c r="G13" s="8">
        <f>E13*0.35</f>
        <v>0.0035</v>
      </c>
    </row>
    <row r="14">
      <c r="A14"/>
      <c r="B14"/>
      <c r="C14"/>
      <c r="D14"/>
      <c r="E14"/>
      <c r="F14" t="s" s="9">
        <v>35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inlineStr" s="11">
        <is>
          <t>Mise en place du poste de travail E - Vérifier les D.L.C.,peser les denrées,sélectionner le matériel. 0 - Désinfecter le matériel et le poste de travail suivant les protocoles. R 0 2 Préparations préliminaires - Faire fondre les 150 g de beurre. - Au pinceau,badigeonner de beurre l’intérieur des 3 bacs GN 1/1 H 65. E - Passer au froid pour figer le beurre. - Fleurer les bacs,les retourner et les taper pour retirer l’excédent de farine.Réserver S au froid. - Préchauffer le four sur la position chaleur sèche à + 170 °C. - Tamiser ensemble la farine et la levure.Réserver.</t>
        </is>
      </c>
      <c r="E2" t="s" s="11"/>
      <c r="F2" t="s">
        <v>44</v>
      </c>
    </row>
    <row r="3">
      <c r="A3" t="s">
        <v>42</v>
      </c>
      <c r="B3">
        <v>3</v>
      </c>
      <c r="C3" t="s">
        <v>45</v>
      </c>
      <c r="D3" t="inlineStr" s="11">
        <is>
          <t>Confectionner la pâte - Dans la cuve du batteur,au fouet,mélanger les yaourts,le sucre semoule et les œufs.Travailler et mélanger intimement les 3 éléments. - Ajouter le mélange farine/levure. - Incorporer à la pâte,le sel,la vanille liquide et le rhum. - Travailler afin d’obtenir une pâte lisse et homogène.</t>
        </is>
      </c>
      <c r="E3" t="s" s="11"/>
      <c r="F3"/>
    </row>
    <row r="4">
      <c r="A4" t="s">
        <v>42</v>
      </c>
      <c r="B4">
        <v>4</v>
      </c>
      <c r="C4" t="s">
        <v>46</v>
      </c>
      <c r="D4" t="s" s="11">
        <v>47</v>
      </c>
      <c r="E4" t="s" s="11"/>
      <c r="F4"/>
    </row>
    <row r="5">
      <c r="A5" t="s">
        <v>42</v>
      </c>
      <c r="B5">
        <v>5</v>
      </c>
      <c r="C5" t="s">
        <v>48</v>
      </c>
      <c r="D5" t="inlineStr" s="11">
        <is>
          <t>Cuire le gâteau - Cuire au four à +170 °C pendant 40 minutes,clé fermée. - Vérifier la cuisson par sondage à l’aide d’une pointe de couteau.La pointe doit être nette de toutes traces de pâte. - Démouler les gâteaux à la sortie de four sur une grille garnie de papier sulfurisé.</t>
        </is>
      </c>
      <c r="E5" t="s" s="11"/>
      <c r="F5" t="s">
        <v>49</v>
      </c>
    </row>
    <row r="6">
      <c r="A6" t="s">
        <v>42</v>
      </c>
      <c r="B6">
        <v>6</v>
      </c>
      <c r="C6" t="s">
        <v>50</v>
      </c>
      <c r="D6" t="s" s="11">
        <v>51</v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42</v>
      </c>
      <c r="C2" t="s">
        <v>56</v>
      </c>
      <c r="D2" s="6">
        <f>'Besoins'!$B$2*100</f>
        <v>100</v>
      </c>
      <c r="E2" t="s">
        <v>3</v>
      </c>
    </row>
    <row r="3">
      <c r="A3">
        <v>1</v>
      </c>
      <c r="B3" t="s">
        <v>57</v>
      </c>
      <c r="C3" t="s">
        <v>58</v>
      </c>
      <c r="D3" s="6">
        <f>'Besoins'!$B$2*2.8</f>
        <v>2.8</v>
      </c>
      <c r="E3" t="s">
        <v>19</v>
      </c>
    </row>
    <row r="4">
      <c r="A4">
        <v>1</v>
      </c>
      <c r="B4" t="s">
        <v>59</v>
      </c>
      <c r="C4" t="s">
        <v>58</v>
      </c>
      <c r="D4" s="6">
        <f>'Besoins'!$B$2*3.2</f>
        <v>3.2</v>
      </c>
      <c r="E4" t="s">
        <v>19</v>
      </c>
    </row>
    <row r="5">
      <c r="A5">
        <v>1</v>
      </c>
      <c r="B5" t="s">
        <v>60</v>
      </c>
      <c r="C5" t="s">
        <v>58</v>
      </c>
      <c r="D5" s="6">
        <f>'Besoins'!$B$2*0.75</f>
        <v>0.75</v>
      </c>
      <c r="E5" t="s">
        <v>15</v>
      </c>
    </row>
    <row r="6">
      <c r="A6">
        <v>1</v>
      </c>
      <c r="B6" t="s">
        <v>61</v>
      </c>
      <c r="C6" t="s">
        <v>58</v>
      </c>
      <c r="D6" s="6">
        <f>'Besoins'!$B$2*0.01</f>
        <v>0.01</v>
      </c>
      <c r="E6" t="s">
        <v>19</v>
      </c>
    </row>
    <row r="7">
      <c r="A7">
        <v>1</v>
      </c>
      <c r="B7" t="s">
        <v>62</v>
      </c>
      <c r="C7" t="s">
        <v>58</v>
      </c>
      <c r="D7" s="6">
        <f>'Besoins'!$B$2*0.12</f>
        <v>0.12</v>
      </c>
      <c r="E7" t="s">
        <v>19</v>
      </c>
    </row>
    <row r="8">
      <c r="A8">
        <v>1</v>
      </c>
      <c r="B8" t="s">
        <v>63</v>
      </c>
      <c r="C8" t="s">
        <v>58</v>
      </c>
      <c r="D8" s="6">
        <f>'Besoins'!$B$2*0.12</f>
        <v>0.12</v>
      </c>
      <c r="E8" t="s">
        <v>15</v>
      </c>
    </row>
    <row r="9">
      <c r="A9">
        <v>1</v>
      </c>
      <c r="B9" t="s">
        <v>64</v>
      </c>
      <c r="C9" t="s">
        <v>58</v>
      </c>
      <c r="D9" s="6">
        <f>'Besoins'!$B$2*0.15</f>
        <v>0.15</v>
      </c>
      <c r="E9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2">
        <f>"GRO_CDC_262 · GRO.DESSERTS · référence : "&amp;Besoins!B3&amp;" "&amp;Besoins!C3&amp;" · multiplicateur réglable sur la feuille ""Besoins"""</f>
        <v>GRO_CDC_262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66</v>
      </c>
      <c r="B4"/>
      <c r="C4"/>
      <c r="D4"/>
    </row>
    <row r="5">
      <c r="A5" t="s" s="14">
        <v>67</v>
      </c>
      <c r="B5" t="str" s="11">
        <f>"[METTRE EN PLACE] "&amp;Procedure!D2</f>
        <v>[METTRE EN PLACE] Mise en place du poste de travail E - Vérifier les D.L.C.,peser les denrées,sélectionner le matériel. 0 - Désinfecter le matériel et le poste de travail suivant les protocoles. R 0 2 Préparations préliminaires - Faire fondre les 150 g de beurre. - Au pinceau,badigeonner de beurre l’intérieur des 3 bacs GN 1/1 H 65. E - Passer au froid pour figer le beurre. - Fleurer les bacs,les retourner et les taper pour retirer l’excédent de farine.Réserver S au froid. - Préchauffer le four sur la position chaleur sèche à + 170 °C. - Tamiser ensemble la farine et la levure.Réserver.</v>
      </c>
      <c r="C5"/>
      <c r="D5"/>
    </row>
    <row r="6">
      <c r="A6" t="s" s="14">
        <v>68</v>
      </c>
      <c r="B6" t="str" s="11">
        <f>"[BATTRE] "&amp;Procedure!D3</f>
        <v>[BATTRE] Confectionner la pâte - Dans la cuve du batteur,au fouet,mélanger les yaourts,le sucre semoule et les œufs.Travailler et mélanger intimement les 3 éléments. - Ajouter le mélange farine/levure. - Incorporer à la pâte,le sel,la vanille liquide et le rhum. - Travailler afin d’obtenir une pâte lisse et homogène.</v>
      </c>
      <c r="C6"/>
      <c r="D6"/>
    </row>
    <row r="7">
      <c r="A7" t="s" s="14">
        <v>69</v>
      </c>
      <c r="B7" t="str" s="11">
        <f>"[FOURRER] "&amp;Procedure!D4</f>
        <v>[FOURRER] Garnir les moules - Répartir la pâte dans les trois bacs GN de cuisson. - Égaliser la surface avec une corne ou une spatule.</v>
      </c>
      <c r="C7"/>
      <c r="D7"/>
    </row>
    <row r="8">
      <c r="A8" t="s" s="14">
        <v>70</v>
      </c>
      <c r="B8" t="str" s="11">
        <f>"[CUIRE] "&amp;Procedure!D5</f>
        <v>[CUIRE] Cuire le gâteau - Cuire au four à +170 °C pendant 40 minutes,clé fermée. - Vérifier la cuisson par sondage à l’aide d’une pointe de couteau.La pointe doit être nette de toutes traces de pâte. - Démouler les gâteaux à la sortie de four sur une grille garnie de papier sulfurisé.</v>
      </c>
      <c r="C8"/>
      <c r="D8"/>
    </row>
    <row r="9">
      <c r="A9" t="s" s="14">
        <v>71</v>
      </c>
      <c r="B9" t="str" s="11">
        <f>"[SERVIR] "&amp;Procedure!D6</f>
        <v>[SERVIR] Servir - Détailler chaque bac en 35 parts (5x7). - Accompagner ce gâteau d’une crème,d’un yaourt,etc.</v>
      </c>
      <c r="C9"/>
      <c r="D9"/>
    </row>
    <row r="10">
      <c r="A10"/>
      <c r="B10"/>
      <c r="C10"/>
      <c r="D10"/>
    </row>
    <row r="11">
      <c r="A11" t="s" s="15">
        <v>72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2026-08-01T02:02:44Z</dcterms:created>
  <dc:title>GÂTEAU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2026-08-01T02:02:44Z</dcterms:modified>
  <cp:revision>1</cp:revision>
</cp:coreProperties>
</file>