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<sst xmlns="http://schemas.openxmlformats.org/spreadsheetml/2006/main" count="60" uniqueCount="60">
  <si>
    <t>Besoins matière</t>
  </si>
  <si>
    <t>Multiplicateur souhaité</t>
  </si>
  <si>
    <t>Quantité de référence</t>
  </si>
  <si>
    <t>pc</t>
  </si>
  <si>
    <t>Quantité obtenue</t>
  </si>
  <si>
    <t>Code</t>
  </si>
  <si>
    <t>Matière première</t>
  </si>
  <si>
    <t>Classe</t>
  </si>
  <si>
    <t>Base (×1, modifiable)</t>
  </si>
  <si>
    <t>Quantité</t>
  </si>
  <si>
    <t>Unité</t>
  </si>
  <si>
    <t>Coût</t>
  </si>
  <si>
    <t>RNME101466</t>
  </si>
  <si>
    <t>Sucre poudre sac 1kg</t>
  </si>
  <si>
    <t>Pâtisserie épicerie sucrée</t>
  </si>
  <si>
    <t>kg</t>
  </si>
  <si>
    <t>BEU-DOUX</t>
  </si>
  <si>
    <t>Beurre doux 82% MG plaquette</t>
  </si>
  <si>
    <t>Beurres et margarines</t>
  </si>
  <si>
    <t>LEV-CHIMIQUE</t>
  </si>
  <si>
    <t>Levure chimique (poudre à lever)</t>
  </si>
  <si>
    <t>Levures et agents levants</t>
  </si>
  <si>
    <t>Total</t>
  </si>
  <si>
    <t>Recette</t>
  </si>
  <si>
    <t>#</t>
  </si>
  <si>
    <t>Verbe</t>
  </si>
  <si>
    <t>Étape</t>
  </si>
  <si>
    <t>Précision technique</t>
  </si>
  <si>
    <t>Durée</t>
  </si>
  <si>
    <t>GÂTEAU FONDANT</t>
  </si>
  <si>
    <t>METTRE EN PLACE</t>
  </si>
  <si>
    <t>CONCASSER</t>
  </si>
  <si>
    <t>110 min (cuisson)</t>
  </si>
  <si>
    <t>ÉTUVER</t>
  </si>
  <si>
    <t>5 min (cuisson)</t>
  </si>
  <si>
    <t>FOURRER</t>
  </si>
  <si>
    <t>ENFOURNER</t>
  </si>
  <si>
    <t>13 min (cuisson)</t>
  </si>
  <si>
    <t>SERVIR</t>
  </si>
  <si>
    <t>Servir - Détailler chaque gâteau en 50 parts. - Servir en accompagnement d’une crème,d’un yaourt,d’une boule de glace ou d’un coulis.</t>
  </si>
  <si>
    <t>Suggestion - On peut garnir le milieu du gâteau avec de la crème de marron allégée avec de la crème montée.</t>
  </si>
  <si>
    <t>Niveau</t>
  </si>
  <si>
    <t>Composant</t>
  </si>
  <si>
    <t>Type</t>
  </si>
  <si>
    <t>Quantité (× multiplicateur, voir feuille Besoins)</t>
  </si>
  <si>
    <t>recette</t>
  </si>
  <si>
    <t xml:space="preserve">    ↳ Beurre doux 82% MG plaquette</t>
  </si>
  <si>
    <t>matiere</t>
  </si>
  <si>
    <t xml:space="preserve">    ↳ Sucre poudre sac 1kg</t>
  </si>
  <si>
    <t xml:space="preserve">    ↳ Levure chimique (poudre à lever)</t>
  </si>
  <si>
    <t>Fiche technique — GÂTEAU FONDANT</t>
  </si>
  <si>
    <t>GÂTEAU FONDANT  GRO_CDC_261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</si>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</sst>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1.2</v>
      </c>
      <c r="E7" s="6">
        <f>D7*$B$2</f>
        <v>1.2</v>
      </c>
      <c r="F7" t="s">
        <v>15</v>
      </c>
      <c r="G7" s="8">
        <f>E7*2.7</f>
        <v>3.24</v>
      </c>
    </row>
    <row r="8">
      <c r="A8" t="s">
        <v>16</v>
      </c>
      <c r="B8" t="s">
        <v>17</v>
      </c>
      <c r="C8" t="s">
        <v>18</v>
      </c>
      <c r="D8" s="4">
        <v>1.6</v>
      </c>
      <c r="E8" s="6">
        <f>D8*$B$2</f>
        <v>1.6</v>
      </c>
      <c r="F8" t="s">
        <v>15</v>
      </c>
      <c r="G8" s="8">
        <f>E8*5.2</f>
        <v>8.32</v>
      </c>
    </row>
    <row r="9">
      <c r="A9" t="s">
        <v>19</v>
      </c>
      <c r="B9" t="s">
        <v>20</v>
      </c>
      <c r="C9" t="s">
        <v>21</v>
      </c>
      <c r="D9" s="4">
        <v>0.024</v>
      </c>
      <c r="E9" s="6">
        <f>D9*$B$2</f>
        <v>0.024</v>
      </c>
      <c r="F9" t="s">
        <v>15</v>
      </c>
      <c r="G9" s="8">
        <f>E9*4.2</f>
        <v>0.1008</v>
      </c>
    </row>
    <row r="10">
      <c r="A10"/>
      <c r="B10"/>
      <c r="C10"/>
      <c r="D10"/>
      <c r="E10"/>
      <c r="F10" t="s" s="9">
        <v>22</v>
      </c>
      <c r="G10" s="10">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23</v>
      </c>
      <c r="B1" t="s" s="7">
        <v>24</v>
      </c>
      <c r="C1" t="s" s="7">
        <v>25</v>
      </c>
      <c r="D1" t="s" s="7">
        <v>26</v>
      </c>
      <c r="E1" t="s" s="7">
        <v>27</v>
      </c>
      <c r="F1" t="s" s="7">
        <v>28</v>
      </c>
    </row>
    <row r="2">
      <c r="A2" t="s">
        <v>29</v>
      </c>
      <c r="B2">
        <v>1</v>
      </c>
      <c r="C2" t="s">
        <v>30</v>
      </c>
      <c r="D2" t="inlineStr" s="11">
        <is>
          <t>Mise en place du poste de travail - Vérifier les D.L.C.,peser les denrées,sélectionner le matériel nécessaire. - Laver et désinfecter le matériel et le poste de travail en suivant les protocoles.</t>
        </is>
      </c>
      <c r="E2" t="s" s="11"/>
      <c r="F2"/>
    </row>
    <row r="3">
      <c r="A3" t="s">
        <v>29</v>
      </c>
      <c r="B3">
        <v>2</v>
      </c>
      <c r="C3" t="s">
        <v>31</v>
      </c>
      <c r="D3" t="inlineStr" s="11">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t="s" s="11"/>
      <c r="F3" t="s">
        <v>32</v>
      </c>
    </row>
    <row r="4">
      <c r="A4" t="s">
        <v>29</v>
      </c>
      <c r="B4">
        <v>3</v>
      </c>
      <c r="C4" t="s">
        <v>33</v>
      </c>
      <c r="D4" t="inlineStr" s="11">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t="s" s="11"/>
      <c r="F4" t="s">
        <v>34</v>
      </c>
    </row>
    <row r="5">
      <c r="A5" t="s">
        <v>29</v>
      </c>
      <c r="B5">
        <v>4</v>
      </c>
      <c r="C5" t="s">
        <v>35</v>
      </c>
      <c r="D5" t="inlineStr" s="11">
        <is>
          <t>Garnir les bacs - À l’aide d’une écumoire,répartir la pâte équitablement dans les bacs GN. - Égaliser la surface avec une corne. - Étager les bacs sur l’échelle de cuisson.</t>
        </is>
      </c>
      <c r="E5" t="s" s="11"/>
      <c r="F5"/>
    </row>
    <row r="6">
      <c r="A6" t="s">
        <v>29</v>
      </c>
      <c r="B6">
        <v>5</v>
      </c>
      <c r="C6" t="s">
        <v>36</v>
      </c>
      <c r="D6" t="inlineStr" s="11">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t="s" s="11"/>
      <c r="F6" t="s">
        <v>37</v>
      </c>
    </row>
    <row r="7">
      <c r="A7" t="s">
        <v>29</v>
      </c>
      <c r="B7">
        <v>6</v>
      </c>
      <c r="C7" t="s">
        <v>38</v>
      </c>
      <c r="D7" t="s" s="11">
        <v>39</v>
      </c>
      <c r="E7" t="s" s="11"/>
      <c r="F7"/>
    </row>
    <row r="8">
      <c r="A8" t="s">
        <v>29</v>
      </c>
      <c r="B8">
        <v>7</v>
      </c>
      <c r="C8" t="s">
        <v>35</v>
      </c>
      <c r="D8" t="s" s="11">
        <v>40</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29</v>
      </c>
      <c r="C2" t="s">
        <v>45</v>
      </c>
      <c r="D2" s="6">
        <f>'Besoins'!$B$2*100</f>
        <v>100</v>
      </c>
      <c r="E2" t="s">
        <v>3</v>
      </c>
    </row>
    <row r="3">
      <c r="A3">
        <v>1</v>
      </c>
      <c r="B3" t="s">
        <v>46</v>
      </c>
      <c r="C3" t="s">
        <v>47</v>
      </c>
      <c r="D3" s="6">
        <f>'Besoins'!$B$2*1.6</f>
        <v>1.6</v>
      </c>
      <c r="E3" t="s">
        <v>15</v>
      </c>
    </row>
    <row r="4">
      <c r="A4">
        <v>1</v>
      </c>
      <c r="B4" t="s">
        <v>48</v>
      </c>
      <c r="C4" t="s">
        <v>47</v>
      </c>
      <c r="D4" s="6">
        <f>'Besoins'!$B$2*1.2</f>
        <v>1.2</v>
      </c>
      <c r="E4" t="s">
        <v>15</v>
      </c>
    </row>
    <row r="5">
      <c r="A5">
        <v>1</v>
      </c>
      <c r="B5" t="s">
        <v>49</v>
      </c>
      <c r="C5" t="s">
        <v>47</v>
      </c>
      <c r="D5" s="6">
        <f>'Besoins'!$B$2*0.024</f>
        <v>0.024</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50</v>
      </c>
      <c r="B1"/>
      <c r="C1"/>
      <c r="D1"/>
    </row>
    <row r="2">
      <c r="A2" t="str" s="12">
        <f>"GRO_CDC_261 · GRO.DESSERTS · référence : "&amp;Besoins!B3&amp;" "&amp;Besoins!C3&amp;" · multiplicateur réglable sur la feuille ""Besoins"""</f>
        <v>GRO_CDC_261 · GRO.DESSERTS · référence : 100 pc · multiplicateur réglable sur la feuille </v>
      </c>
      <c r="B2"/>
      <c r="C2"/>
      <c r="D2"/>
    </row>
    <row r="3">
      <c r="A3"/>
      <c r="B3"/>
      <c r="C3"/>
      <c r="D3"/>
    </row>
    <row r="4">
      <c r="A4" t="s" s="13">
        <v>51</v>
      </c>
      <c r="B4"/>
      <c r="C4"/>
      <c r="D4"/>
    </row>
    <row r="5">
      <c r="A5" t="s" s="14">
        <v>52</v>
      </c>
      <c r="B5" t="str" s="11">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4">
        <v>53</v>
      </c>
      <c r="B6" t="str" s="11">
        <f>"[CONCASSER] "&amp;Procedure!D3</f>
        <v>[CONCASSER] 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v>
      </c>
      <c r="C6"/>
      <c r="D6"/>
    </row>
    <row r="7">
      <c r="A7" t="s" s="14">
        <v>54</v>
      </c>
      <c r="B7" t="str" s="11">
        <f>"[ÉTUVER] "&amp;Procedure!D4</f>
        <v>[ÉTUVER] 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v>
      </c>
      <c r="C7"/>
      <c r="D7"/>
    </row>
    <row r="8">
      <c r="A8" t="s" s="14">
        <v>55</v>
      </c>
      <c r="B8" t="str" s="11">
        <f>"[FOURRER] "&amp;Procedure!D5</f>
        <v>[FOURRER] Garnir les bacs - À l’aide d’une écumoire,répartir la pâte équitablement dans les bacs GN. - Égaliser la surface avec une corne. - Étager les bacs sur l’échelle de cuisson.</v>
      </c>
      <c r="C8"/>
      <c r="D8"/>
    </row>
    <row r="9">
      <c r="A9" t="s" s="14">
        <v>56</v>
      </c>
      <c r="B9" t="str" s="11">
        <f>"[ENFOURNER] "&amp;Procedure!D6</f>
        <v>[ENFOURNER] 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v>
      </c>
      <c r="C9"/>
      <c r="D9"/>
    </row>
    <row r="10">
      <c r="A10" t="s" s="14">
        <v>57</v>
      </c>
      <c r="B10" t="str" s="11">
        <f>"[SERVIR] "&amp;Procedure!D7</f>
        <v>[SERVIR] Servir - Détailler chaque gâteau en 50 parts. - Servir en accompagnement d’une crème,d’un yaourt,d’une boule de glace ou d’un coulis.</v>
      </c>
      <c r="C10"/>
      <c r="D10"/>
    </row>
    <row r="11">
      <c r="A11" t="s" s="14">
        <v>58</v>
      </c>
      <c r="B11" t="str" s="11">
        <f>"[FOURRER] "&amp;Procedure!D8</f>
        <v>[FOURRER] Suggestion - On peut garnir le milieu du gâteau avec de la crème de marron allégée avec de la crème montée.</v>
      </c>
      <c r="C11"/>
      <c r="D11"/>
    </row>
    <row r="12">
      <c r="A12"/>
      <c r="B12"/>
      <c r="C12"/>
      <c r="D12"/>
    </row>
    <row r="13">
      <c r="A13" t="s" s="15">
        <v>59</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2026-08-01T02:02:11Z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2026-08-01T02:02:11Z</dcterms:modified>
  <cp:revision>1</cp:revision>
</cp:coreProperties>
</file>