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<sst xmlns="http://schemas.openxmlformats.org/spreadsheetml/2006/main" count="87" uniqueCount="87">
  <si>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</si>
  <si>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</si>
  <si>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</si>
  <si>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</si>
  <si>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</si>
  <si>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</si>
  <si>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</si>
  <si>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</si>
  <si>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</si>
  <si>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</si>
  <si>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</si>
  <si>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</si>
  <si>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</si>
  <si>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</si>
  <si>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</si>
  <si>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</si>
  <si>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ALC-RHUM-BRUN</t>
  </si>
  <si>
    <t>Rhum ambré de cuisine (baba)</t>
  </si>
  <si>
    <t>RNME101487</t>
  </si>
  <si>
    <t>Pruneaux dénoyautés France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</si>
  <si>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</si>
  <si>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</si>
  <si>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</si>
  <si>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</si>
  <si>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</si>
  <si>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</si>
  <si>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</si>
  <si>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</si>
  <si>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</si>
  <si>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</si>
  <si>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</si>
  <si>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</si>
  <si>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</si>
  <si>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</si>
  <si>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</si>
  <si>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</si>
  <si>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</si>
  <si>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</si>
  <si>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</si>
  <si>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</si>
  <si>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</si>
  <si>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</si>
  <si>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</si>
  <si>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</si>
  <si>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</si>
  <si>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</si>
  <si>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</si>
  <si>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</si>
  <si>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</si>
  <si>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FAR AUX PRUNEAUX</t>
  </si>
  <si>
    <t>METTRE EN PLACE</t>
  </si>
  <si>
    <t>ÉTUVER</t>
  </si>
  <si>
    <t>125 min (repos)</t>
  </si>
  <si>
    <t>FOURRER</t>
  </si>
  <si>
    <t>CONFECTIONNER</t>
  </si>
  <si>
    <t>Garnir les bacs - Verser la pâte liquide dans les bacs sur les pruneaux. - Étager les bacs sur l’échelle de four.</t>
  </si>
  <si>
    <t>CUIRE</t>
  </si>
  <si>
    <t>35 min (cuisson)</t>
  </si>
  <si>
    <t>DRESSER</t>
  </si>
  <si>
    <t>Commentaire - Il est inutile de faire macérer les pruneaux dans l’alcool.</t>
  </si>
  <si>
    <t>Niveau</t>
  </si>
  <si>
    <t>Composant</t>
  </si>
  <si>
    <t>Type</t>
  </si>
  <si>
    <t>Quantité (× multiplicateur, voir feuille Besoins)</t>
  </si>
  <si>
    <t>recette</t>
  </si>
  <si>
    <t xml:space="preserve">    ↳ Lait entier UHT 3,5% MG brique 1L</t>
  </si>
  <si>
    <t>matiere</t>
  </si>
  <si>
    <t xml:space="preserve">    ↳ Farine de blé T55</t>
  </si>
  <si>
    <t xml:space="preserve">    ↳ Oeuf entier liquide pasteurisé</t>
  </si>
  <si>
    <t xml:space="preserve">    ↳ Sucre poudre sac 1kg</t>
  </si>
  <si>
    <t xml:space="preserve">    ↳ Beurre doux 82% MG plaquette</t>
  </si>
  <si>
    <t xml:space="preserve">    ↳ Pruneaux dénoyautés France sachet 1kg</t>
  </si>
  <si>
    <t xml:space="preserve">    ↳ Levure chimique (poudre à lever)</t>
  </si>
  <si>
    <t xml:space="preserve">    ↳ Extrait de vanille alcoolisé</t>
  </si>
  <si>
    <t xml:space="preserve">    ↳ Rhum ambré de cuisine (baba)</t>
  </si>
  <si>
    <t xml:space="preserve">    ↳ Sucre glace tamisé</t>
  </si>
  <si>
    <t>Fiche technique — FAR AUX PRUNEAUX</t>
  </si>
  <si>
    <t>FAR AUX PRUNEAUX  GRO_CDC_257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</si>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</sst>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8">
        <f>E7*32</f>
        <v>3.2</v>
      </c>
    </row>
    <row r="8">
      <c r="A8" t="s">
        <v>16</v>
      </c>
      <c r="B8" t="s">
        <v>17</v>
      </c>
      <c r="C8" t="s">
        <v>14</v>
      </c>
      <c r="D8" s="4">
        <v>0.15</v>
      </c>
      <c r="E8" s="6">
        <f>D8*$B$2</f>
        <v>0.15</v>
      </c>
      <c r="F8" t="s">
        <v>15</v>
      </c>
      <c r="G8" s="8">
        <f>E8*14</f>
        <v>2.1</v>
      </c>
    </row>
    <row r="9">
      <c r="A9" t="s">
        <v>18</v>
      </c>
      <c r="B9" t="s">
        <v>19</v>
      </c>
      <c r="C9" t="s">
        <v>20</v>
      </c>
      <c r="D9" s="4">
        <v>5</v>
      </c>
      <c r="E9" s="6">
        <f>D9*$B$2</f>
        <v>5</v>
      </c>
      <c r="F9" t="s">
        <v>21</v>
      </c>
      <c r="G9" s="8">
        <f>E9*12.84</f>
        <v>64.2</v>
      </c>
    </row>
    <row r="10">
      <c r="A10" t="s">
        <v>22</v>
      </c>
      <c r="B10" t="s">
        <v>23</v>
      </c>
      <c r="C10" t="s">
        <v>20</v>
      </c>
      <c r="D10" s="4">
        <v>2</v>
      </c>
      <c r="E10" s="6">
        <f>D10*$B$2</f>
        <v>2</v>
      </c>
      <c r="F10" t="s">
        <v>21</v>
      </c>
      <c r="G10" s="8">
        <f>E10*2.7</f>
        <v>5.4</v>
      </c>
    </row>
    <row r="11">
      <c r="A11" t="s">
        <v>24</v>
      </c>
      <c r="B11" t="s">
        <v>25</v>
      </c>
      <c r="C11" t="s">
        <v>26</v>
      </c>
      <c r="D11" s="4">
        <v>2</v>
      </c>
      <c r="E11" s="6">
        <f>D11*$B$2</f>
        <v>2</v>
      </c>
      <c r="F11" t="s">
        <v>21</v>
      </c>
      <c r="G11" s="8">
        <f>E11*0.56</f>
        <v>1.12</v>
      </c>
    </row>
    <row r="12">
      <c r="A12" t="s">
        <v>27</v>
      </c>
      <c r="B12" t="s">
        <v>28</v>
      </c>
      <c r="C12" t="s">
        <v>29</v>
      </c>
      <c r="D12" s="4">
        <v>1</v>
      </c>
      <c r="E12" s="6">
        <f>D12*$B$2</f>
        <v>1</v>
      </c>
      <c r="F12" t="s">
        <v>21</v>
      </c>
      <c r="G12" s="8">
        <f>E12*5.2</f>
        <v>5.2</v>
      </c>
    </row>
    <row r="13">
      <c r="A13" t="s">
        <v>30</v>
      </c>
      <c r="B13" t="s">
        <v>31</v>
      </c>
      <c r="C13" t="s">
        <v>32</v>
      </c>
      <c r="D13" s="4">
        <v>12</v>
      </c>
      <c r="E13" s="6">
        <f>D13*$B$2</f>
        <v>12</v>
      </c>
      <c r="F13" t="s">
        <v>15</v>
      </c>
      <c r="G13" s="8">
        <f>E13*1.05</f>
        <v>12.6</v>
      </c>
    </row>
    <row r="14">
      <c r="A14" t="s">
        <v>33</v>
      </c>
      <c r="B14" t="s">
        <v>34</v>
      </c>
      <c r="C14" t="s">
        <v>35</v>
      </c>
      <c r="D14" s="4">
        <v>0.075</v>
      </c>
      <c r="E14" s="6">
        <f>D14*$B$2</f>
        <v>0.075</v>
      </c>
      <c r="F14" t="s">
        <v>21</v>
      </c>
      <c r="G14" s="8">
        <f>E14*4.2</f>
        <v>0.315</v>
      </c>
    </row>
    <row r="15">
      <c r="A15" t="s">
        <v>36</v>
      </c>
      <c r="B15" t="s">
        <v>37</v>
      </c>
      <c r="C15" t="s">
        <v>38</v>
      </c>
      <c r="D15" s="4">
        <v>2</v>
      </c>
      <c r="E15" s="6">
        <f>D15*$B$2</f>
        <v>2</v>
      </c>
      <c r="F15" t="s">
        <v>21</v>
      </c>
      <c r="G15" s="8">
        <f>E15*3.9</f>
        <v>7.8</v>
      </c>
    </row>
    <row r="16">
      <c r="A16" t="s">
        <v>39</v>
      </c>
      <c r="B16" t="s">
        <v>40</v>
      </c>
      <c r="C16" t="s">
        <v>41</v>
      </c>
      <c r="D16" s="4">
        <v>0.25</v>
      </c>
      <c r="E16" s="6">
        <f>D16*$B$2</f>
        <v>0.25</v>
      </c>
      <c r="F16" t="s">
        <v>21</v>
      </c>
      <c r="G16" s="8">
        <f>E16*1.05</f>
        <v>0.2625</v>
      </c>
    </row>
    <row r="17">
      <c r="A17"/>
      <c r="B17"/>
      <c r="C17"/>
      <c r="D17"/>
      <c r="E17"/>
      <c r="F17" t="s" s="9">
        <v>42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inlineStr" s="11">
        <is>
          <t>Mise en place du poste de travail - Vérifier les D.L.C,peser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49</v>
      </c>
      <c r="B3">
        <v>2</v>
      </c>
      <c r="C3" t="s">
        <v>51</v>
      </c>
      <c r="D3" t="inlineStr" s="11">
        <is>
          <t>Préparations préliminaires - Dans une calotte,faire fondre 250 g de beurre. - Au pinceau,badigeonner 4 bacs GN 1/1 H 65.Refroidir les bacs en chambre froide, pour figer le beurre. - Fleurer les bacs refroidis avec un peu de farine.Retourner et taper les bacs pour retirer l’excédent de farine.Réserver.</t>
        </is>
      </c>
      <c r="E3" t="s" s="11"/>
      <c r="F3" t="s">
        <v>52</v>
      </c>
    </row>
    <row r="4">
      <c r="A4" t="s">
        <v>49</v>
      </c>
      <c r="B4">
        <v>3</v>
      </c>
      <c r="C4" t="s">
        <v>53</v>
      </c>
      <c r="D4" t="inlineStr" s="11">
        <is>
          <t>Garnir les bacs de cuisson avec les pruneaux - Dans chaque bac beurré et fariné,répartir équitablement les pruneaux dénoyautés. - Réserver au froid en attente d’utilisation.</t>
        </is>
      </c>
      <c r="E4" t="s" s="11"/>
      <c r="F4"/>
    </row>
    <row r="5">
      <c r="A5" t="s">
        <v>49</v>
      </c>
      <c r="B5">
        <v>4</v>
      </c>
      <c r="C5" t="s">
        <v>54</v>
      </c>
      <c r="D5" t="inlineStr" s="11">
        <is>
          <t>Confectionner la pâte pour le far - Dans la cuve du batteur,déposer la farine,le sucre semoule,le sel,la levure chimique,l’alcool choisi,la vanille,le beurre fondu et les œufs. - Au fouet,mélanger les éléments. - Ajouter 2 ou 3 litres de lait.Mélanger pour obtenir une pâte compacte et sans grumeaux.Corner les parois de la cuve. - En première vitesse,incorporer progressivement le reste du lait pour détendre la pâte. - De temps en temps,à l’aide d’une maryse,décoller la pâte du fond de la cuve. - Battre la pâte en deuxième vitesse. - Au terme de sa fabrication,la pâte doit être homogène,lisse et sans grumeaux.</t>
        </is>
      </c>
      <c r="E5" t="s" s="11"/>
      <c r="F5"/>
    </row>
    <row r="6">
      <c r="A6" t="s">
        <v>49</v>
      </c>
      <c r="B6">
        <v>5</v>
      </c>
      <c r="C6" t="s">
        <v>53</v>
      </c>
      <c r="D6" t="s" s="11">
        <v>55</v>
      </c>
      <c r="E6" t="s" s="11"/>
      <c r="F6"/>
    </row>
    <row r="7">
      <c r="A7" t="s">
        <v>49</v>
      </c>
      <c r="B7">
        <v>6</v>
      </c>
      <c r="C7" t="s">
        <v>56</v>
      </c>
      <c r="D7" t="inlineStr" s="11">
        <is>
          <t>Cuire les fars - Préchauffer le four sur la position chaleur sèche à + 175 °C. - Enfourner l’échelle de cuisson. - Cuire les fars pendant 30 / 35 minutes environ. - Surveiller la cuisson.Vérifier la cuisson par sondage avec le pointe d’un couteau préalablement désinfecté.La lame doit être retirée sans trace de pâte pour assurer une bonne cuisson. - Respecter la procédure de fin de cuisson.</t>
        </is>
      </c>
      <c r="E7" t="s" s="11"/>
      <c r="F7" t="s">
        <v>57</v>
      </c>
    </row>
    <row r="8">
      <c r="A8" t="s">
        <v>49</v>
      </c>
      <c r="B8">
        <v>7</v>
      </c>
      <c r="C8" t="s">
        <v>58</v>
      </c>
      <c r="D8" t="inlineStr" s="11">
        <is>
          <t>Dresser et servir - Laisser refroidir les fars,en respectant la procédure de refroidissement,pour une consommation différée. - Pour une consommation en flux tendu,cuire les fars de façon à les consommer tièdes. - Détailler chaque far en 25 portions (5 x 5). - Saupoudrer les fars de sucre glace vanillé. - Servir à l’assiette.</t>
        </is>
      </c>
      <c r="E8" t="s" s="11"/>
      <c r="F8"/>
    </row>
    <row r="9">
      <c r="A9" t="s">
        <v>49</v>
      </c>
      <c r="B9">
        <v>8</v>
      </c>
      <c r="C9"/>
      <c r="D9" t="s" s="11">
        <v>59</v>
      </c>
      <c r="E9" t="s" s="11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49</v>
      </c>
      <c r="C2" t="s">
        <v>64</v>
      </c>
      <c r="D2" s="6">
        <f>'Besoins'!$B$2*100</f>
        <v>100</v>
      </c>
      <c r="E2" t="s">
        <v>3</v>
      </c>
    </row>
    <row r="3">
      <c r="A3">
        <v>1</v>
      </c>
      <c r="B3" t="s">
        <v>65</v>
      </c>
      <c r="C3" t="s">
        <v>66</v>
      </c>
      <c r="D3" s="6">
        <f>'Besoins'!$B$2*12</f>
        <v>12</v>
      </c>
      <c r="E3" t="s">
        <v>15</v>
      </c>
    </row>
    <row r="4">
      <c r="A4">
        <v>1</v>
      </c>
      <c r="B4" t="s">
        <v>67</v>
      </c>
      <c r="C4" t="s">
        <v>66</v>
      </c>
      <c r="D4" s="6">
        <f>'Besoins'!$B$2*2</f>
        <v>2</v>
      </c>
      <c r="E4" t="s">
        <v>21</v>
      </c>
    </row>
    <row r="5">
      <c r="A5">
        <v>1</v>
      </c>
      <c r="B5" t="s">
        <v>68</v>
      </c>
      <c r="C5" t="s">
        <v>66</v>
      </c>
      <c r="D5" s="6">
        <f>'Besoins'!$B$2*2</f>
        <v>2</v>
      </c>
      <c r="E5" t="s">
        <v>21</v>
      </c>
    </row>
    <row r="6">
      <c r="A6">
        <v>1</v>
      </c>
      <c r="B6" t="s">
        <v>69</v>
      </c>
      <c r="C6" t="s">
        <v>66</v>
      </c>
      <c r="D6" s="6">
        <f>'Besoins'!$B$2*2</f>
        <v>2</v>
      </c>
      <c r="E6" t="s">
        <v>21</v>
      </c>
    </row>
    <row r="7">
      <c r="A7">
        <v>1</v>
      </c>
      <c r="B7" t="s">
        <v>70</v>
      </c>
      <c r="C7" t="s">
        <v>66</v>
      </c>
      <c r="D7" s="6">
        <f>'Besoins'!$B$2*1</f>
        <v>1</v>
      </c>
      <c r="E7" t="s">
        <v>21</v>
      </c>
    </row>
    <row r="8">
      <c r="A8">
        <v>1</v>
      </c>
      <c r="B8" t="s">
        <v>71</v>
      </c>
      <c r="C8" t="s">
        <v>66</v>
      </c>
      <c r="D8" s="6">
        <f>'Besoins'!$B$2*5</f>
        <v>5</v>
      </c>
      <c r="E8" t="s">
        <v>21</v>
      </c>
    </row>
    <row r="9">
      <c r="A9">
        <v>1</v>
      </c>
      <c r="B9" t="s">
        <v>72</v>
      </c>
      <c r="C9" t="s">
        <v>66</v>
      </c>
      <c r="D9" s="6">
        <f>'Besoins'!$B$2*0.075</f>
        <v>0.075</v>
      </c>
      <c r="E9" t="s">
        <v>21</v>
      </c>
    </row>
    <row r="10">
      <c r="A10">
        <v>1</v>
      </c>
      <c r="B10" t="s">
        <v>73</v>
      </c>
      <c r="C10" t="s">
        <v>66</v>
      </c>
      <c r="D10" s="6">
        <f>'Besoins'!$B$2*0.1</f>
        <v>0.1</v>
      </c>
      <c r="E10" t="s">
        <v>15</v>
      </c>
    </row>
    <row r="11">
      <c r="A11">
        <v>1</v>
      </c>
      <c r="B11" t="s">
        <v>74</v>
      </c>
      <c r="C11" t="s">
        <v>66</v>
      </c>
      <c r="D11" s="6">
        <f>'Besoins'!$B$2*0.15</f>
        <v>0.15</v>
      </c>
      <c r="E11" t="s">
        <v>15</v>
      </c>
    </row>
    <row r="12">
      <c r="A12">
        <v>1</v>
      </c>
      <c r="B12" t="s">
        <v>75</v>
      </c>
      <c r="C12" t="s">
        <v>66</v>
      </c>
      <c r="D12" s="6">
        <f>'Besoins'!$B$2*0.25</f>
        <v>0.25</v>
      </c>
      <c r="E12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76</v>
      </c>
      <c r="B1"/>
      <c r="C1"/>
      <c r="D1"/>
    </row>
    <row r="2">
      <c r="A2" t="str" s="12">
        <f>"GRO_CDC_257 · GRO.DESSERTS · référence : "&amp;Besoins!B3&amp;" "&amp;Besoins!C3&amp;" · multiplicateur réglable sur la feuille ""Besoins"""</f>
        <v>GRO_CDC_257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77</v>
      </c>
      <c r="B4"/>
      <c r="C4"/>
      <c r="D4"/>
    </row>
    <row r="5">
      <c r="A5" t="s" s="14">
        <v>78</v>
      </c>
      <c r="B5" t="str" s="11">
        <f>"[METTRE EN PLACE] "&amp;Procedure!D2</f>
        <v>[METTRE EN PLACE] Mise en place du poste de travail - Vérifier les D.L.C,peser les denrées,sélectionner le matériel nécessaire. - Laver et désinfecter le matériel et le poste de travail en suivant les protocoles.</v>
      </c>
      <c r="C5"/>
      <c r="D5"/>
    </row>
    <row r="6">
      <c r="A6" t="s" s="14">
        <v>79</v>
      </c>
      <c r="B6" t="str" s="11">
        <f>"[ÉTUVER] "&amp;Procedure!D3</f>
        <v>[ÉTUVER] Préparations préliminaires - Dans une calotte,faire fondre 250 g de beurre. - Au pinceau,badigeonner 4 bacs GN 1/1 H 65.Refroidir les bacs en chambre froide, pour figer le beurre. - Fleurer les bacs refroidis avec un peu de farine.Retourner et taper les bacs pour retirer l’excédent de farine.Réserver.</v>
      </c>
      <c r="C6"/>
      <c r="D6"/>
    </row>
    <row r="7">
      <c r="A7" t="s" s="14">
        <v>80</v>
      </c>
      <c r="B7" t="str" s="11">
        <f>"[FOURRER] "&amp;Procedure!D4</f>
        <v>[FOURRER] Garnir les bacs de cuisson avec les pruneaux - Dans chaque bac beurré et fariné,répartir équitablement les pruneaux dénoyautés. - Réserver au froid en attente d’utilisation.</v>
      </c>
      <c r="C7"/>
      <c r="D7"/>
    </row>
    <row r="8">
      <c r="A8" t="s" s="14">
        <v>81</v>
      </c>
      <c r="B8" t="str" s="11">
        <f>"[CONFECTIONNER] "&amp;Procedure!D5</f>
        <v>[CONFECTIONNER] Confectionner la pâte pour le far - Dans la cuve du batteur,déposer la farine,le sucre semoule,le sel,la levure chimique,l’alcool choisi,la vanille,le beurre fondu et les œufs. - Au fouet,mélanger les éléments. - Ajouter 2 ou 3 litres de lait.Mélanger pour obtenir une pâte compacte et sans grumeaux.Corner les parois de la cuve. - En première vitesse,incorporer progressivement le reste du lait pour détendre la pâte. - De temps en temps,à l’aide d’une maryse,décoller la pâte du fond de la cuve. - Battre la pâte en deuxième vitesse. - Au terme de sa fabrication,la pâte doit être homogène,lisse et sans grumeaux.</v>
      </c>
      <c r="C8"/>
      <c r="D8"/>
    </row>
    <row r="9">
      <c r="A9" t="s" s="14">
        <v>82</v>
      </c>
      <c r="B9" t="str" s="11">
        <f>"[FOURRER] "&amp;Procedure!D6</f>
        <v>[FOURRER] Garnir les bacs - Verser la pâte liquide dans les bacs sur les pruneaux. - Étager les bacs sur l’échelle de four.</v>
      </c>
      <c r="C9"/>
      <c r="D9"/>
    </row>
    <row r="10">
      <c r="A10" t="s" s="14">
        <v>83</v>
      </c>
      <c r="B10" t="str" s="11">
        <f>"[CUIRE] "&amp;Procedure!D7</f>
        <v>[CUIRE] Cuire les fars - Préchauffer le four sur la position chaleur sèche à + 175 °C. - Enfourner l’échelle de cuisson. - Cuire les fars pendant 30 / 35 minutes environ. - Surveiller la cuisson.Vérifier la cuisson par sondage avec le pointe d’un couteau préalablement désinfecté.La lame doit être retirée sans trace de pâte pour assurer une bonne cuisson. - Respecter la procédure de fin de cuisson.</v>
      </c>
      <c r="C10"/>
      <c r="D10"/>
    </row>
    <row r="11">
      <c r="A11" t="s" s="14">
        <v>84</v>
      </c>
      <c r="B11" t="str" s="11">
        <f>"[DRESSER] "&amp;Procedure!D8</f>
        <v>[DRESSER] Dresser et servir - Laisser refroidir les fars,en respectant la procédure de refroidissement,pour une consommation différée. - Pour une consommation en flux tendu,cuire les fars de façon à les consommer tièdes. - Détailler chaque far en 25 portions (5 x 5). - Saupoudrer les fars de sucre glace vanillé. - Servir à l’assiette.</v>
      </c>
      <c r="C11"/>
      <c r="D11"/>
    </row>
    <row r="12">
      <c r="A12" t="s" s="14">
        <v>85</v>
      </c>
      <c r="B12" t="str" s="11">
        <f>Procedure!D9</f>
        <v>Commentaire - Il est inutile de faire macérer les pruneaux dans l’alcool.</v>
      </c>
      <c r="C12"/>
      <c r="D12"/>
    </row>
    <row r="13">
      <c r="A13"/>
      <c r="B13"/>
      <c r="C13"/>
      <c r="D13"/>
    </row>
    <row r="14">
      <c r="A14" t="s" s="15">
        <v>86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2026-09-15T12:39:15Z</dcterms:created>
  <dc:title>FAR AUX PRUNEAUX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2026-09-15T12:39:15Z</dcterms:modified>
  <cp:revision>1</cp:revision>
</cp:coreProperties>
</file>