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<sst xmlns="http://schemas.openxmlformats.org/spreadsheetml/2006/main" count="97" uniqueCount="97">
  <si>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</si>
  <si>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</si>
  <si>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</si>
  <si>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</si>
  <si>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</si>
  <si>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</si>
  <si>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</si>
  <si>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</si>
  <si>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</si>
  <si>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</si>
  <si>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</si>
  <si>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</si>
  <si>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</si>
  <si>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</si>
  <si>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</si>
  <si>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</si>
  <si>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EXTRAIT-VANILLE</t>
  </si>
  <si>
    <t>Extrait de vanille alcoolisé</t>
  </si>
  <si>
    <t>Spiritueux et liqueurs cuisine</t>
  </si>
  <si>
    <t>ALC-RHUM-BRUN</t>
  </si>
  <si>
    <t>Rhum ambré de cuisine (baba)</t>
  </si>
  <si>
    <t>NAPPAGE-ABRICO</t>
  </si>
  <si>
    <t>Nappage abricot (glaçage)</t>
  </si>
  <si>
    <t>Chocolats décor et confiserie</t>
  </si>
  <si>
    <t>kg</t>
  </si>
  <si>
    <t>EPI-CANNELLE-POW</t>
  </si>
  <si>
    <t>Cannelle en poudre</t>
  </si>
  <si>
    <t>Épices en poudre et graines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</si>
  <si>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</si>
  <si>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</si>
  <si>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</si>
  <si>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</si>
  <si>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</si>
  <si>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</si>
  <si>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</si>
  <si>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</si>
  <si>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</si>
  <si>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</si>
  <si>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</si>
  <si>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</si>
  <si>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RNM57228163</t>
  </si>
  <si>
    <t>POMME Golden Pologne cat.I 170/220g plateau 2rg</t>
  </si>
  <si>
    <t>Légumes</t>
  </si>
  <si>
    <t>OEU-M-STD</t>
  </si>
  <si>
    <t>Oeuf calibre M (53-63g) cat.A France colis 360</t>
  </si>
  <si>
    <t>Oeufs entiers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</si>
  <si>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</si>
  <si>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</si>
  <si>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</si>
  <si>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</si>
  <si>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</si>
  <si>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</si>
  <si>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</si>
  <si>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</si>
  <si>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</si>
  <si>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</si>
  <si>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</si>
  <si>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</si>
  <si>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</si>
  <si>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CLAFOUTIS</t>
  </si>
  <si>
    <t>METTRE EN PLACE</t>
  </si>
  <si>
    <t>ÉTUVER</t>
  </si>
  <si>
    <t>105 min (repos)</t>
  </si>
  <si>
    <t>BATTRE</t>
  </si>
  <si>
    <t>FOURRER</t>
  </si>
  <si>
    <t>CUIRE</t>
  </si>
  <si>
    <t>45 min (cuisson)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</si>
  <si>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</si>
  <si>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</si>
  <si>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</si>
  <si>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</si>
  <si>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</si>
  <si>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</si>
  <si>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</si>
  <si>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</si>
  <si>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Lait entier UHT 3,5% MG brique 1L</t>
  </si>
  <si>
    <t xml:space="preserve">    ↳ Sucre poudre sac 1kg</t>
  </si>
  <si>
    <t xml:space="preserve">    ↳ Extrait de vanille alcoolisé</t>
  </si>
  <si>
    <t xml:space="preserve">    ↳ Cannelle en poudre</t>
  </si>
  <si>
    <t xml:space="preserve">    ↳ Sel fin de cuisine</t>
  </si>
  <si>
    <t xml:space="preserve">    ↳ POMME Golden Pologne cat.I 170/220g plateau 2rg</t>
  </si>
  <si>
    <t xml:space="preserve">    ↳ Rhum ambré de cuisine (baba)</t>
  </si>
  <si>
    <t xml:space="preserve">    ↳ Beurre doux 82% MG plaquette</t>
  </si>
  <si>
    <t xml:space="preserve">    ↳ CITRON PULCO (JUS)</t>
  </si>
  <si>
    <t xml:space="preserve">    ↳ Nappage abricot (glaçage)</t>
  </si>
  <si>
    <t xml:space="preserve">    ↳ Sucre glace tamisé</t>
  </si>
  <si>
    <t xml:space="preserve">    ↳ Oeuf calibre M (53-63g) cat.A France colis 360</t>
  </si>
  <si>
    <t>Fiche technique — CLAFOUTIS</t>
  </si>
  <si>
    <t>CLAFOUTIS  GRO_CDC_256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</si>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</sst>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E7*3.6741428571</f>
        <v>0.734829</v>
      </c>
    </row>
    <row r="8">
      <c r="A8" t="s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15</v>
      </c>
      <c r="G8" s="9">
        <f>E8*32</f>
        <v>4.8</v>
      </c>
    </row>
    <row r="9">
      <c r="A9" t="s">
        <v>19</v>
      </c>
      <c r="B9" t="s">
        <v>20</v>
      </c>
      <c r="C9" t="s">
        <v>18</v>
      </c>
      <c r="D9" s="4">
        <v>0.2</v>
      </c>
      <c r="E9" s="6">
        <f>D9*$B$2</f>
        <v>0.2</v>
      </c>
      <c r="F9" t="s">
        <v>15</v>
      </c>
      <c r="G9" s="9">
        <f>E9*14</f>
        <v>2.8</v>
      </c>
    </row>
    <row r="10">
      <c r="A10" t="s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24</v>
      </c>
      <c r="G10" s="9">
        <f>E10*5.5</f>
        <v>5.5</v>
      </c>
    </row>
    <row r="11">
      <c r="A11" t="s">
        <v>25</v>
      </c>
      <c r="B11" t="s">
        <v>26</v>
      </c>
      <c r="C11" t="s">
        <v>27</v>
      </c>
      <c r="D11" s="4">
        <v>0.006</v>
      </c>
      <c r="E11" s="6">
        <f>D11*$B$2</f>
        <v>0.006</v>
      </c>
      <c r="F11" t="s">
        <v>24</v>
      </c>
      <c r="G11" s="9">
        <f>E11*10.5</f>
        <v>0.063</v>
      </c>
    </row>
    <row r="12">
      <c r="A12" t="s">
        <v>28</v>
      </c>
      <c r="B12" t="s">
        <v>29</v>
      </c>
      <c r="C12" t="s">
        <v>30</v>
      </c>
      <c r="D12" s="4">
        <v>2.5</v>
      </c>
      <c r="E12" s="6">
        <f>D12*$B$2</f>
        <v>2.5</v>
      </c>
      <c r="F12" t="s">
        <v>24</v>
      </c>
      <c r="G12" s="9">
        <f>E12*2.7</f>
        <v>6.75</v>
      </c>
    </row>
    <row r="13">
      <c r="A13" t="s">
        <v>31</v>
      </c>
      <c r="B13" t="s">
        <v>32</v>
      </c>
      <c r="C13" t="s">
        <v>33</v>
      </c>
      <c r="D13" s="4">
        <v>2</v>
      </c>
      <c r="E13" s="6">
        <f>D13*$B$2</f>
        <v>2</v>
      </c>
      <c r="F13" t="s">
        <v>24</v>
      </c>
      <c r="G13" s="9">
        <f>E13*0.56</f>
        <v>1.12</v>
      </c>
    </row>
    <row r="14">
      <c r="A14" t="s">
        <v>34</v>
      </c>
      <c r="B14" t="s">
        <v>35</v>
      </c>
      <c r="C14" t="s">
        <v>36</v>
      </c>
      <c r="D14" s="4">
        <v>0.25</v>
      </c>
      <c r="E14" s="6">
        <f>D14*$B$2</f>
        <v>0.25</v>
      </c>
      <c r="F14" t="s">
        <v>24</v>
      </c>
      <c r="G14" s="9">
        <f>E14*5.2</f>
        <v>1.3</v>
      </c>
    </row>
    <row r="15">
      <c r="A15" t="s">
        <v>37</v>
      </c>
      <c r="B15" t="s">
        <v>38</v>
      </c>
      <c r="C15" t="s">
        <v>39</v>
      </c>
      <c r="D15" s="4">
        <v>10</v>
      </c>
      <c r="E15" s="6">
        <f>D15*$B$2</f>
        <v>10</v>
      </c>
      <c r="F15" t="s">
        <v>15</v>
      </c>
      <c r="G15" s="9">
        <f>E15*1.05</f>
        <v>10.5</v>
      </c>
    </row>
    <row r="16">
      <c r="A16" t="s">
        <v>40</v>
      </c>
      <c r="B16" t="s">
        <v>41</v>
      </c>
      <c r="C16" t="s">
        <v>42</v>
      </c>
      <c r="D16" s="4">
        <v>8</v>
      </c>
      <c r="E16" s="6">
        <f>D16*$B$2</f>
        <v>8</v>
      </c>
      <c r="F16" t="s">
        <v>24</v>
      </c>
      <c r="G16" s="9">
        <f>E16*1</f>
        <v>8</v>
      </c>
    </row>
    <row r="17">
      <c r="A17" t="s">
        <v>43</v>
      </c>
      <c r="B17" t="s">
        <v>44</v>
      </c>
      <c r="C17" t="s">
        <v>45</v>
      </c>
      <c r="D17" s="4">
        <v>45</v>
      </c>
      <c r="E17" s="6">
        <f>D17*$B$2</f>
        <v>45</v>
      </c>
      <c r="F17" t="s">
        <v>3</v>
      </c>
      <c r="G17" s="9">
        <f>E17*0.1795</f>
        <v>8.0775</v>
      </c>
    </row>
    <row r="18">
      <c r="A18" t="s">
        <v>46</v>
      </c>
      <c r="B18" t="s">
        <v>47</v>
      </c>
      <c r="C18" t="s">
        <v>48</v>
      </c>
      <c r="D18" s="4">
        <v>0.006</v>
      </c>
      <c r="E18" s="6">
        <f>D18*$B$2</f>
        <v>0.006</v>
      </c>
      <c r="F18" t="s">
        <v>24</v>
      </c>
      <c r="G18" s="9">
        <f>E18*0.35</f>
        <v>0.0021</v>
      </c>
    </row>
    <row r="19">
      <c r="A19" t="s">
        <v>49</v>
      </c>
      <c r="B19" t="s">
        <v>50</v>
      </c>
      <c r="C19" t="s">
        <v>51</v>
      </c>
      <c r="D19" s="4">
        <v>0.5</v>
      </c>
      <c r="E19" s="6">
        <f>D19*$B$2</f>
        <v>0.5</v>
      </c>
      <c r="F19" t="s">
        <v>24</v>
      </c>
      <c r="G19" s="9">
        <f>E19*1.05</f>
        <v>0.525</v>
      </c>
    </row>
    <row r="20">
      <c r="A20"/>
      <c r="B20"/>
      <c r="C20"/>
      <c r="D20"/>
      <c r="E20"/>
      <c r="F20" t="s" s="10">
        <v>52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57</v>
      </c>
      <c r="F1" t="s" s="7">
        <v>58</v>
      </c>
    </row>
    <row r="2">
      <c r="A2" t="s">
        <v>59</v>
      </c>
      <c r="B2">
        <v>1</v>
      </c>
      <c r="C2" t="s">
        <v>60</v>
      </c>
      <c r="D2" t="inlineStr" s="12">
        <is>
          <t>Mise en place du poste de travail E 5 - Vérifier les D.L.C.,peser les denrées,sélectionner le matériel nécessaire. - Laver et désinfecter le matériel et le poste de travail en suivant les protocoles. R</t>
        </is>
      </c>
      <c r="E2" t="s" s="12"/>
      <c r="F2"/>
    </row>
    <row r="3">
      <c r="A3" t="s">
        <v>59</v>
      </c>
      <c r="B3">
        <v>2</v>
      </c>
      <c r="C3" t="s">
        <v>61</v>
      </c>
      <c r="D3" t="inlineStr" s="12">
        <is>
          <t>Préparations préliminaires - Dans une calotte,faire fondre 250 g de beurre. - Au pinceau,badigeonner l’intérieur de 4 bacs GN 1/1 H 65.Faire figer le beurre des E g bacs en chambre froide. - Fleurer les bacs. Retourner et taper les bacs pour retirer l’excédent de farine. S Réserver. - Laver et désinfecter les pommes suivant la procédure. - Retirer la fleur et la queue des pommes avec la pointe d’un économe.Couper en L deux les pommes.Retirer le péricarpe et les pépins avec la pointe de l’économe. Au coupe-légumes,émincer ou tailler les pommes en petits cubes. - Dans un bac GN 1/1 H 250 en polycarbonate,citronner les pommes.Couvrir et g réserver au froid les pommes taillées ou émincées en attente d’utilisation. - Pour éviter l’acidité du citron,utiliser l’acide ascorbique pour éviter le brunissement des pommes.</t>
        </is>
      </c>
      <c r="E3" t="s" s="12"/>
      <c r="F3" t="s">
        <v>62</v>
      </c>
    </row>
    <row r="4">
      <c r="A4" t="s">
        <v>59</v>
      </c>
      <c r="B4">
        <v>3</v>
      </c>
      <c r="C4" t="s">
        <v>63</v>
      </c>
      <c r="D4" t="inlineStr" s="12">
        <is>
          <t>Confectionner la pâte à clafoutis - Dans la cuve du batteur,mélanger au fouet les œufs,la farine,le sucre semoule,le sel fin,la cannelle en poudre,la vanille,le rhum et 2 litres de lait. - Travailler la pâte.On obtient alors une pâte compacte. - Travailler et détendre la pâte en ajoutant progressivement le reste du lait afin d’obtenir une pâte fluide,lisse,homogène et sans grumeaux.</t>
        </is>
      </c>
      <c r="E4" t="s" s="12"/>
      <c r="F4"/>
    </row>
    <row r="5">
      <c r="A5" t="s">
        <v>59</v>
      </c>
      <c r="B5">
        <v>4</v>
      </c>
      <c r="C5" t="s">
        <v>64</v>
      </c>
      <c r="D5" t="inlineStr" s="12">
        <is>
          <t>Garnir les moules - Répartir les pommes taillées ou émincées dans les 4 bacs beurrés. - Verser équitablement la pâte à clafoutis sur les pommes. - Agiter les bacs de façon à lier l’ensemble des éléments.</t>
        </is>
      </c>
      <c r="E5" t="s" s="12"/>
      <c r="F5"/>
    </row>
    <row r="6">
      <c r="A6" t="s">
        <v>59</v>
      </c>
      <c r="B6">
        <v>5</v>
      </c>
      <c r="C6" t="s">
        <v>65</v>
      </c>
      <c r="D6" t="inlineStr" s="12">
        <is>
          <t>Cuire les clafoutis - Préchauffer le four sur la position chaleur sèche à + 170 °C. - Étager les bacs sur l’échelle de four. - Enfourner et cuire pendant 45 minutes environ. - Vérifier la cuisson par sondage avec la pointe d’un couteau. - Au terme de la cuisson du clafoutis,la pointe du couteau doit être sans trace.</t>
        </is>
      </c>
      <c r="E6" t="s" s="12"/>
      <c r="F6" t="s">
        <v>66</v>
      </c>
    </row>
    <row r="7">
      <c r="A7" t="s">
        <v>59</v>
      </c>
      <c r="B7">
        <v>6</v>
      </c>
      <c r="C7" t="s">
        <v>67</v>
      </c>
      <c r="D7" t="inlineStr" s="12">
        <is>
          <t>Dresser et servir - Dans une russe,faire fondre le nappage blond.Mettre au point la consistance avec S un peu d’eau. - Abricoter la surface des clafoutis. - On peut aussi saupoudrer le clafoutis de sucre glace. - Détailler chaque bac de clafoutis en 25 parts. - Servir avec une spatule carrée.</t>
        </is>
      </c>
      <c r="E7" t="s" s="12"/>
      <c r="F7"/>
    </row>
    <row r="8">
      <c r="A8" t="s">
        <v>59</v>
      </c>
      <c r="B8">
        <v>7</v>
      </c>
      <c r="C8"/>
      <c r="D8" t="inlineStr" s="12">
        <is>
          <t>Suggestion - On peut employer différents fruits frais,surgelés ou en conserve pour la réalisation des clafoutis. NB :il n’est pas nécessaire d’éplucher les pommes.Dans ce cas retirer le milieu des pommes à l’aide d’un évideur,puis les tailler à la forme désirée.</t>
        </is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59</v>
      </c>
      <c r="C2" t="s">
        <v>72</v>
      </c>
      <c r="D2" s="6">
        <f>'Besoins'!$B$2*100</f>
        <v>100</v>
      </c>
      <c r="E2" t="s">
        <v>3</v>
      </c>
    </row>
    <row r="3">
      <c r="A3">
        <v>1</v>
      </c>
      <c r="B3" t="s">
        <v>73</v>
      </c>
      <c r="C3" t="s">
        <v>74</v>
      </c>
      <c r="D3" s="6">
        <f>'Besoins'!$B$2*2</f>
        <v>2</v>
      </c>
      <c r="E3" t="s">
        <v>24</v>
      </c>
    </row>
    <row r="4">
      <c r="A4">
        <v>1</v>
      </c>
      <c r="B4" t="s">
        <v>75</v>
      </c>
      <c r="C4" t="s">
        <v>74</v>
      </c>
      <c r="D4" s="6">
        <f>'Besoins'!$B$2*10</f>
        <v>10</v>
      </c>
      <c r="E4" t="s">
        <v>15</v>
      </c>
    </row>
    <row r="5">
      <c r="A5">
        <v>1</v>
      </c>
      <c r="B5" t="s">
        <v>76</v>
      </c>
      <c r="C5" t="s">
        <v>74</v>
      </c>
      <c r="D5" s="6">
        <f>'Besoins'!$B$2*2.5</f>
        <v>2.5</v>
      </c>
      <c r="E5" t="s">
        <v>24</v>
      </c>
    </row>
    <row r="6">
      <c r="A6">
        <v>1</v>
      </c>
      <c r="B6" t="s">
        <v>77</v>
      </c>
      <c r="C6" t="s">
        <v>74</v>
      </c>
      <c r="D6" s="6">
        <f>'Besoins'!$B$2*0.15</f>
        <v>0.15</v>
      </c>
      <c r="E6" t="s">
        <v>15</v>
      </c>
    </row>
    <row r="7">
      <c r="A7">
        <v>1</v>
      </c>
      <c r="B7" t="s">
        <v>78</v>
      </c>
      <c r="C7" t="s">
        <v>74</v>
      </c>
      <c r="D7" s="6">
        <f>'Besoins'!$B$2*0.006</f>
        <v>0.006</v>
      </c>
      <c r="E7" t="s">
        <v>24</v>
      </c>
    </row>
    <row r="8">
      <c r="A8">
        <v>1</v>
      </c>
      <c r="B8" t="s">
        <v>79</v>
      </c>
      <c r="C8" t="s">
        <v>74</v>
      </c>
      <c r="D8" s="6">
        <f>'Besoins'!$B$2*0.006</f>
        <v>0.006</v>
      </c>
      <c r="E8" t="s">
        <v>24</v>
      </c>
    </row>
    <row r="9">
      <c r="A9">
        <v>1</v>
      </c>
      <c r="B9" t="s">
        <v>80</v>
      </c>
      <c r="C9" t="s">
        <v>74</v>
      </c>
      <c r="D9" s="6">
        <f>'Besoins'!$B$2*8</f>
        <v>8</v>
      </c>
      <c r="E9" t="s">
        <v>24</v>
      </c>
    </row>
    <row r="10">
      <c r="A10">
        <v>1</v>
      </c>
      <c r="B10" t="s">
        <v>81</v>
      </c>
      <c r="C10" t="s">
        <v>74</v>
      </c>
      <c r="D10" s="6">
        <f>'Besoins'!$B$2*0.2</f>
        <v>0.2</v>
      </c>
      <c r="E10" t="s">
        <v>15</v>
      </c>
    </row>
    <row r="11">
      <c r="A11">
        <v>1</v>
      </c>
      <c r="B11" t="s">
        <v>82</v>
      </c>
      <c r="C11" t="s">
        <v>74</v>
      </c>
      <c r="D11" s="6">
        <f>'Besoins'!$B$2*0.25</f>
        <v>0.25</v>
      </c>
      <c r="E11" t="s">
        <v>24</v>
      </c>
    </row>
    <row r="12">
      <c r="A12">
        <v>1</v>
      </c>
      <c r="B12" t="s">
        <v>83</v>
      </c>
      <c r="C12" t="s">
        <v>74</v>
      </c>
      <c r="D12" s="6">
        <f>'Besoins'!$B$2*0.2</f>
        <v>0.2</v>
      </c>
      <c r="E12" t="s">
        <v>15</v>
      </c>
    </row>
    <row r="13">
      <c r="A13">
        <v>1</v>
      </c>
      <c r="B13" t="s">
        <v>84</v>
      </c>
      <c r="C13" t="s">
        <v>74</v>
      </c>
      <c r="D13" s="6">
        <f>'Besoins'!$B$2*1</f>
        <v>1</v>
      </c>
      <c r="E13" t="s">
        <v>24</v>
      </c>
    </row>
    <row r="14">
      <c r="A14">
        <v>1</v>
      </c>
      <c r="B14" t="s">
        <v>85</v>
      </c>
      <c r="C14" t="s">
        <v>74</v>
      </c>
      <c r="D14" s="6">
        <f>'Besoins'!$B$2*0.5</f>
        <v>0.5</v>
      </c>
      <c r="E14" t="s">
        <v>24</v>
      </c>
    </row>
    <row r="15">
      <c r="A15">
        <v>1</v>
      </c>
      <c r="B15" t="s">
        <v>86</v>
      </c>
      <c r="C15" t="s">
        <v>74</v>
      </c>
      <c r="D15" s="6">
        <f>'Besoins'!$B$2*45</f>
        <v>45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87</v>
      </c>
      <c r="B1"/>
      <c r="C1"/>
      <c r="D1"/>
    </row>
    <row r="2">
      <c r="A2" t="str" s="13">
        <f>"GRO_CDC_256 · GRO.DESSERTS · référence : "&amp;Besoins!B3&amp;" "&amp;Besoins!C3&amp;" · multiplicateur réglable sur la feuille ""Besoins"""</f>
        <v>GRO_CDC_256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88</v>
      </c>
      <c r="B4"/>
      <c r="C4"/>
      <c r="D4"/>
    </row>
    <row r="5">
      <c r="A5" t="s" s="15">
        <v>89</v>
      </c>
      <c r="B5" t="str" s="12">
        <f>"[METTRE EN PLACE] "&amp;Procedure!D2</f>
        <v>[METTRE EN PLACE] Mise en place du poste de travail E 5 - Vérifier les D.L.C.,peser les denrées,sélectionner le matériel nécessaire. - Laver et désinfecter le matériel et le poste de travail en suivant les protocoles. R</v>
      </c>
      <c r="C5"/>
      <c r="D5"/>
    </row>
    <row r="6">
      <c r="A6" t="s" s="15">
        <v>90</v>
      </c>
      <c r="B6" t="str" s="12">
        <f>"[ÉTUVER] "&amp;Procedure!D3</f>
        <v>[ÉTUVER] Préparations préliminaires - Dans une calotte,faire fondre 250 g de beurre. - Au pinceau,badigeonner l’intérieur de 4 bacs GN 1/1 H 65.Faire figer le beurre des E g bacs en chambre froide. - Fleurer les bacs. Retourner et taper les bacs pour retirer l’excédent de farine. S Réserver. - Laver et désinfecter les pommes suivant la procédure. - Retirer la fleur et la queue des pommes avec la pointe d’un économe.Couper en L deux les pommes.Retirer le péricarpe et les pépins avec la pointe de l’économe. Au coupe-légumes,émincer ou tailler les pommes en petits cubes. - Dans un bac GN 1/1 H 250 en polycarbonate,citronner les pommes.Couvrir et g réserver au froid les pommes taillées ou émincées en attente d’utilisation. - Pour éviter l’acidité du citron,utiliser l’acide ascorbique pour éviter le brunissement des pommes.</v>
      </c>
      <c r="C6"/>
      <c r="D6"/>
    </row>
    <row r="7">
      <c r="A7" t="s" s="15">
        <v>91</v>
      </c>
      <c r="B7" t="str" s="12">
        <f>"[BATTRE] "&amp;Procedure!D4</f>
        <v>[BATTRE] Confectionner la pâte à clafoutis - Dans la cuve du batteur,mélanger au fouet les œufs,la farine,le sucre semoule,le sel fin,la cannelle en poudre,la vanille,le rhum et 2 litres de lait. - Travailler la pâte.On obtient alors une pâte compacte. - Travailler et détendre la pâte en ajoutant progressivement le reste du lait afin d’obtenir une pâte fluide,lisse,homogène et sans grumeaux.</v>
      </c>
      <c r="C7"/>
      <c r="D7"/>
    </row>
    <row r="8">
      <c r="A8" t="s" s="15">
        <v>92</v>
      </c>
      <c r="B8" t="str" s="12">
        <f>"[FOURRER] "&amp;Procedure!D5</f>
        <v>[FOURRER] Garnir les moules - Répartir les pommes taillées ou émincées dans les 4 bacs beurrés. - Verser équitablement la pâte à clafoutis sur les pommes. - Agiter les bacs de façon à lier l’ensemble des éléments.</v>
      </c>
      <c r="C8"/>
      <c r="D8"/>
    </row>
    <row r="9">
      <c r="A9" t="s" s="15">
        <v>93</v>
      </c>
      <c r="B9" t="str" s="12">
        <f>"[CUIRE] "&amp;Procedure!D6</f>
        <v>[CUIRE] Cuire les clafoutis - Préchauffer le four sur la position chaleur sèche à + 170 °C. - Étager les bacs sur l’échelle de four. - Enfourner et cuire pendant 45 minutes environ. - Vérifier la cuisson par sondage avec la pointe d’un couteau. - Au terme de la cuisson du clafoutis,la pointe du couteau doit être sans trace.</v>
      </c>
      <c r="C9"/>
      <c r="D9"/>
    </row>
    <row r="10">
      <c r="A10" t="s" s="15">
        <v>94</v>
      </c>
      <c r="B10" t="str" s="12">
        <f>"[DRESSER] "&amp;Procedure!D7</f>
        <v>[DRESSER] Dresser et servir - Dans une russe,faire fondre le nappage blond.Mettre au point la consistance avec S un peu d’eau. - Abricoter la surface des clafoutis. - On peut aussi saupoudrer le clafoutis de sucre glace. - Détailler chaque bac de clafoutis en 25 parts. - Servir avec une spatule carrée.</v>
      </c>
      <c r="C10"/>
      <c r="D10"/>
    </row>
    <row r="11">
      <c r="A11" t="s" s="15">
        <v>95</v>
      </c>
      <c r="B11" t="str" s="12">
        <f>Procedure!D8</f>
        <v>Suggestion - On peut employer différents fruits frais,surgelés ou en conserve pour la réalisation des clafoutis. NB :il n’est pas nécessaire d’éplucher les pommes.Dans ce cas retirer le milieu des pommes à l’aide d’un évideur,puis les tailler à la forme désirée.</v>
      </c>
      <c r="C11"/>
      <c r="D11"/>
    </row>
    <row r="12">
      <c r="A12"/>
      <c r="B12"/>
      <c r="C12"/>
      <c r="D12"/>
    </row>
    <row r="13">
      <c r="A13" t="s" s="16">
        <v>96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2026-09-15T12:38:43Z</dcterms:created>
  <dc:title>CLAFOUTIS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2026-09-15T12:38:43Z</dcterms:modified>
  <cp:revision>1</cp:revision>
</cp:coreProperties>
</file>