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<sst xmlns="http://schemas.openxmlformats.org/spreadsheetml/2006/main" count="71" uniqueCount="71">
  <si>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</si>
  <si>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</si>
  <si>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</si>
  <si>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</si>
  <si>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</si>
  <si>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</si>
  <si>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</si>
  <si>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</si>
  <si>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</si>
  <si>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</si>
  <si>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</si>
  <si>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</si>
  <si>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</si>
  <si>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</si>
  <si>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</si>
  <si>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</si>
  <si>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</si>
  <si>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</si>
  <si>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</si>
  <si>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</si>
  <si>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</si>
  <si>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</si>
  <si>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SEM-BLE-FIN</t>
  </si>
  <si>
    <t>Semoule de blé dur fine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</si>
  <si>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</si>
  <si>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</si>
  <si>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</si>
  <si>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</si>
  <si>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</si>
  <si>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</si>
  <si>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</si>
  <si>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</si>
  <si>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</si>
  <si>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</si>
  <si>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</si>
  <si>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</si>
  <si>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</si>
  <si>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</si>
  <si>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MILLAS AUX RAISINS SECS</t>
  </si>
  <si>
    <t>METTRE EN PLACE</t>
  </si>
  <si>
    <t>TREMPER</t>
  </si>
  <si>
    <t>105 min (cuisson)</t>
  </si>
  <si>
    <t>SAUTER</t>
  </si>
  <si>
    <t>FOURRER</t>
  </si>
  <si>
    <t>Garnir les moules - Verser la semoule équitablement dans les 3 bacs GN. - Avec une corne carrée ou une spatule humidifiée,lisser la surface.</t>
  </si>
  <si>
    <t>CUIRE</t>
  </si>
  <si>
    <t>13 min (repos)</t>
  </si>
  <si>
    <t>SERVIR</t>
  </si>
  <si>
    <t>Servir - Dresser sur assiettes accompagné d’une crème anglaise,d’une compote de fruits, d’un yaourt,de confiture,etc.</t>
  </si>
  <si>
    <t>Niveau</t>
  </si>
  <si>
    <t>Composant</t>
  </si>
  <si>
    <t>Type</t>
  </si>
  <si>
    <t>Quantité (× multiplicateur, voir feuille Besoins)</t>
  </si>
  <si>
    <t>recette</t>
  </si>
  <si>
    <t xml:space="preserve">    ↳ Semoule de blé dur fine</t>
  </si>
  <si>
    <t>matiere</t>
  </si>
  <si>
    <t xml:space="preserve">    ↳ Lait entier UHT 3,5% MG brique 1L</t>
  </si>
  <si>
    <t xml:space="preserve">    ↳ Sucre poudre sac 1kg</t>
  </si>
  <si>
    <t xml:space="preserve">    ↳ Raisins secs sultanine sachet 1kg</t>
  </si>
  <si>
    <t xml:space="preserve">    ↳ Extrait de vanille alcoolisé</t>
  </si>
  <si>
    <t xml:space="preserve">    ↳ Beurre doux 82% MG plaquette</t>
  </si>
  <si>
    <t>Fiche technique — MILLAS AUX RAISINS SECS</t>
  </si>
  <si>
    <t>MILLAS AUX RAISINS SECS  GRO_CDC_254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</si>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</sst>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E7*32</f>
        <v>3.2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E8*7.72</f>
        <v>7.72</v>
      </c>
    </row>
    <row r="9">
      <c r="A9" t="s">
        <v>20</v>
      </c>
      <c r="B9" t="s">
        <v>21</v>
      </c>
      <c r="C9" t="s">
        <v>18</v>
      </c>
      <c r="D9" s="4">
        <v>1.5</v>
      </c>
      <c r="E9" s="6">
        <f>D9*$B$2</f>
        <v>1.5</v>
      </c>
      <c r="F9" t="s">
        <v>19</v>
      </c>
      <c r="G9" s="8">
        <f>E9*2.7</f>
        <v>4.05</v>
      </c>
    </row>
    <row r="10">
      <c r="A10" t="s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19</v>
      </c>
      <c r="G10" s="8">
        <f>E10*0.85</f>
        <v>1.7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19</v>
      </c>
      <c r="G11" s="8">
        <f>E11*5.2</f>
        <v>2.6</v>
      </c>
    </row>
    <row r="12">
      <c r="A12" t="s">
        <v>28</v>
      </c>
      <c r="B12" t="s">
        <v>29</v>
      </c>
      <c r="C12" t="s">
        <v>30</v>
      </c>
      <c r="D12" s="4">
        <v>12</v>
      </c>
      <c r="E12" s="6">
        <f>D12*$B$2</f>
        <v>12</v>
      </c>
      <c r="F12" t="s">
        <v>15</v>
      </c>
      <c r="G12" s="8">
        <f>E12*1.05</f>
        <v>12.6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1">
        <is>
          <t>Mise en place du poste de travail E - Vérifier les D.L.C.,peser les denrées,sélectionner le matériel. - Désinfecter le matériel et le poste de travail suivant les protocoles. R</t>
        </is>
      </c>
      <c r="E2" t="s" s="11"/>
      <c r="F2"/>
    </row>
    <row r="3">
      <c r="A3" t="s">
        <v>38</v>
      </c>
      <c r="B3">
        <v>2</v>
      </c>
      <c r="C3" t="s">
        <v>40</v>
      </c>
      <c r="D3" t="inlineStr" s="11">
        <is>
          <t>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t>
        </is>
      </c>
      <c r="E3" t="s" s="11"/>
      <c r="F3" t="s">
        <v>41</v>
      </c>
    </row>
    <row r="4">
      <c r="A4" t="s">
        <v>38</v>
      </c>
      <c r="B4">
        <v>3</v>
      </c>
      <c r="C4" t="s">
        <v>42</v>
      </c>
      <c r="D4" t="inlineStr" s="11">
        <is>
          <t>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t>
        </is>
      </c>
      <c r="E4" t="s" s="11"/>
      <c r="F4"/>
    </row>
    <row r="5">
      <c r="A5" t="s">
        <v>38</v>
      </c>
      <c r="B5">
        <v>4</v>
      </c>
      <c r="C5" t="s">
        <v>43</v>
      </c>
      <c r="D5" t="s" s="11">
        <v>44</v>
      </c>
      <c r="E5" t="s" s="11"/>
      <c r="F5"/>
    </row>
    <row r="6">
      <c r="A6" t="s">
        <v>38</v>
      </c>
      <c r="B6">
        <v>5</v>
      </c>
      <c r="C6" t="s">
        <v>45</v>
      </c>
      <c r="D6" t="inlineStr" s="11">
        <is>
          <t>Cuire - Cuire au four à + 175 °C,pendant 10 à 15 minutes environ.La surface du millas doit avoir l’aspect d’un flan. - Refroidir.Détailler en 35 parts par bac (en 5 sur la largeur et 7 sur la longueur).</t>
        </is>
      </c>
      <c r="E6" t="s" s="11"/>
      <c r="F6" t="s">
        <v>46</v>
      </c>
    </row>
    <row r="7">
      <c r="A7" t="s">
        <v>38</v>
      </c>
      <c r="B7">
        <v>6</v>
      </c>
      <c r="C7" t="s">
        <v>47</v>
      </c>
      <c r="D7" t="s" s="11">
        <v>48</v>
      </c>
      <c r="E7" t="s" s="11"/>
      <c r="F7"/>
    </row>
    <row r="8">
      <c r="A8" t="s">
        <v>38</v>
      </c>
      <c r="B8">
        <v>7</v>
      </c>
      <c r="C8"/>
      <c r="D8" t="inlineStr" s="11">
        <is>
          <t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38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'Besoins'!$B$2*2</f>
        <v>2</v>
      </c>
      <c r="E3" t="s">
        <v>19</v>
      </c>
    </row>
    <row r="4">
      <c r="A4">
        <v>1</v>
      </c>
      <c r="B4" t="s">
        <v>56</v>
      </c>
      <c r="C4" t="s">
        <v>55</v>
      </c>
      <c r="D4" s="6">
        <f>'Besoins'!$B$2*12</f>
        <v>12</v>
      </c>
      <c r="E4" t="s">
        <v>15</v>
      </c>
    </row>
    <row r="5">
      <c r="A5">
        <v>1</v>
      </c>
      <c r="B5" t="s">
        <v>57</v>
      </c>
      <c r="C5" t="s">
        <v>55</v>
      </c>
      <c r="D5" s="6">
        <f>'Besoins'!$B$2*1.5</f>
        <v>1.5</v>
      </c>
      <c r="E5" t="s">
        <v>19</v>
      </c>
    </row>
    <row r="6">
      <c r="A6">
        <v>1</v>
      </c>
      <c r="B6" t="s">
        <v>58</v>
      </c>
      <c r="C6" t="s">
        <v>55</v>
      </c>
      <c r="D6" s="6">
        <f>'Besoins'!$B$2*1</f>
        <v>1</v>
      </c>
      <c r="E6" t="s">
        <v>19</v>
      </c>
    </row>
    <row r="7">
      <c r="A7">
        <v>1</v>
      </c>
      <c r="B7" t="s">
        <v>59</v>
      </c>
      <c r="C7" t="s">
        <v>55</v>
      </c>
      <c r="D7" s="6">
        <f>'Besoins'!$B$2*0.1</f>
        <v>0.1</v>
      </c>
      <c r="E7" t="s">
        <v>15</v>
      </c>
    </row>
    <row r="8">
      <c r="A8">
        <v>1</v>
      </c>
      <c r="B8" t="s">
        <v>60</v>
      </c>
      <c r="C8" t="s">
        <v>55</v>
      </c>
      <c r="D8" s="6">
        <f>'Besoins'!$B$2*0.5</f>
        <v>0.5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2">
        <f>"GRO_CDC_254 · GRO.DESSERTS · référence : "&amp;Besoins!B3&amp;" "&amp;Besoins!C3&amp;" · multiplicateur réglable sur la feuille ""Besoins"""</f>
        <v>GRO_CDC_254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62</v>
      </c>
      <c r="B4"/>
      <c r="C4"/>
      <c r="D4"/>
    </row>
    <row r="5">
      <c r="A5" t="s" s="14">
        <v>63</v>
      </c>
      <c r="B5" t="str" s="11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4">
        <v>64</v>
      </c>
      <c r="B6" t="str" s="11">
        <f>"[TREMPER] "&amp;Procedure!D3</f>
        <v>[TREMPER] 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v>
      </c>
      <c r="C6"/>
      <c r="D6"/>
    </row>
    <row r="7">
      <c r="A7" t="s" s="14">
        <v>65</v>
      </c>
      <c r="B7" t="str" s="11">
        <f>"[SAUTER] "&amp;Procedure!D4</f>
        <v>[SAUTER] 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v>
      </c>
      <c r="C7"/>
      <c r="D7"/>
    </row>
    <row r="8">
      <c r="A8" t="s" s="14">
        <v>66</v>
      </c>
      <c r="B8" t="str" s="11">
        <f>"[FOURRER] "&amp;Procedure!D5</f>
        <v>[FOURRER] Garnir les moules - Verser la semoule équitablement dans les 3 bacs GN. - Avec une corne carrée ou une spatule humidifiée,lisser la surface.</v>
      </c>
      <c r="C8"/>
      <c r="D8"/>
    </row>
    <row r="9">
      <c r="A9" t="s" s="14">
        <v>67</v>
      </c>
      <c r="B9" t="str" s="11">
        <f>"[CUIRE] "&amp;Procedure!D6</f>
        <v>[CUIRE] Cuire - Cuire au four à + 175 °C,pendant 10 à 15 minutes environ.La surface du millas doit avoir l’aspect d’un flan. - Refroidir.Détailler en 35 parts par bac (en 5 sur la largeur et 7 sur la longueur).</v>
      </c>
      <c r="C9"/>
      <c r="D9"/>
    </row>
    <row r="10">
      <c r="A10" t="s" s="14">
        <v>68</v>
      </c>
      <c r="B10" t="str" s="11">
        <f>"[SERVIR] "&amp;Procedure!D7</f>
        <v>[SERVIR] Servir - Dresser sur assiettes accompagné d’une crème anglaise,d’une compote de fruits, d’un yaourt,de confiture,etc.</v>
      </c>
      <c r="C10"/>
      <c r="D10"/>
    </row>
    <row r="11">
      <c r="A11" t="s" s="14">
        <v>69</v>
      </c>
      <c r="B11" t="str" s="11">
        <f>Procedure!D8</f>
        <v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v>
      </c>
      <c r="C11"/>
      <c r="D11"/>
    </row>
    <row r="12">
      <c r="A12"/>
      <c r="B12"/>
      <c r="C12"/>
      <c r="D12"/>
    </row>
    <row r="13">
      <c r="A13" t="s" s="15">
        <v>70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2026-09-15T15:41:13Z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2026-09-15T15:41:13Z</dcterms:modified>
  <cp:revision>1</cp:revision>
</cp:coreProperties>
</file>