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<sst xmlns="http://schemas.openxmlformats.org/spreadsheetml/2006/main" count="74" uniqueCount="74">
  <si>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</si>
  <si>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</si>
  <si>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</si>
  <si>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</si>
  <si>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</si>
  <si>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</si>
  <si>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</si>
  <si>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</si>
  <si>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</si>
  <si>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</si>
  <si>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</si>
  <si>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</si>
  <si>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ALC-RHUM-BRUN</t>
  </si>
  <si>
    <t>Rhum ambré de cuisine (baba)</t>
  </si>
  <si>
    <t>Spiritueux et liqueurs cuisine</t>
  </si>
  <si>
    <t>lt</t>
  </si>
  <si>
    <t>RNME101483</t>
  </si>
  <si>
    <t>Amandes en poudre sachet 1kg</t>
  </si>
  <si>
    <t>Pâtisserie épicerie sucrée</t>
  </si>
  <si>
    <t>kg</t>
  </si>
  <si>
    <t>RNME101472</t>
  </si>
  <si>
    <t>Crème pâtissière sac 5kg</t>
  </si>
  <si>
    <t>AMANDE-EFILEE</t>
  </si>
  <si>
    <t>Amandes effilées</t>
  </si>
  <si>
    <t>Oléagineux et noix</t>
  </si>
  <si>
    <t>BEU-DOUX</t>
  </si>
  <si>
    <t>Beurre doux 82% MG plaquette</t>
  </si>
  <si>
    <t>Beurres et margarines</t>
  </si>
  <si>
    <t>PATE-SABLEE-KG</t>
  </si>
  <si>
    <t>Pâte sablée sucrée vrac (kg)</t>
  </si>
  <si>
    <t>Pâtes prêtes à l'emploi</t>
  </si>
  <si>
    <t>SUC-GLACE</t>
  </si>
  <si>
    <t>Sucre glace tamisé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</si>
  <si>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</si>
  <si>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</si>
  <si>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</si>
  <si>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</si>
  <si>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</si>
  <si>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</si>
  <si>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</si>
  <si>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</si>
  <si>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TARTE AMANDINE</t>
  </si>
  <si>
    <t>METTRE EN PLACE</t>
  </si>
  <si>
    <t>ÉTUVER</t>
  </si>
  <si>
    <t>105 min (cuisson)</t>
  </si>
  <si>
    <t>FONCER</t>
  </si>
  <si>
    <t>BATTRE</t>
  </si>
  <si>
    <t>3 min (prepa)</t>
  </si>
  <si>
    <t>DRESSER</t>
  </si>
  <si>
    <t>Dresser - Portionner chaque bac en parts égales : 5 sur la largeur x 8 sur la longueur.</t>
  </si>
  <si>
    <t>ABRICOTER</t>
  </si>
  <si>
    <t>Suggestions - On peut abricoter la tarte amandine. - Servir nature ou avec une crème.</t>
  </si>
  <si>
    <t>Niveau</t>
  </si>
  <si>
    <t>Composant</t>
  </si>
  <si>
    <t>Type</t>
  </si>
  <si>
    <t>Quantité (× multiplicateur, voir feuille Besoins)</t>
  </si>
  <si>
    <t>recette</t>
  </si>
  <si>
    <t xml:space="preserve">    ↳ Pâte sablée sucrée vrac (kg)</t>
  </si>
  <si>
    <t>matiere</t>
  </si>
  <si>
    <t xml:space="preserve">    ↳ Beurre doux 82% MG plaquette</t>
  </si>
  <si>
    <t xml:space="preserve">    ↳ Crème pâtissière sac 5kg</t>
  </si>
  <si>
    <t xml:space="preserve">    ↳ Sucre glace tamisé</t>
  </si>
  <si>
    <t xml:space="preserve">    ↳ Amandes en poudre sachet 1kg</t>
  </si>
  <si>
    <t xml:space="preserve">    ↳ Amandes effilées</t>
  </si>
  <si>
    <t xml:space="preserve">    ↳ Rhum ambré de cuisine (baba)</t>
  </si>
  <si>
    <t>Fiche technique — TARTE AMANDINE</t>
  </si>
  <si>
    <t>TARTE AMANDINE  GRO_CDC_252</t>
  </si>
  <si>
    <t>1.</t>
  </si>
  <si>
    <t>2.</t>
  </si>
  <si>
    <t>3.</t>
  </si>
  <si>
    <t>4.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</si>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</sst>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0.15</v>
      </c>
      <c r="E7" s="6">
        <f>D7*$B$2</f>
        <v>0.15</v>
      </c>
      <c r="F7" t="s">
        <v>15</v>
      </c>
      <c r="G7" s="8">
        <f>E7*14</f>
        <v>2.1</v>
      </c>
    </row>
    <row r="8">
      <c r="A8" t="s">
        <v>16</v>
      </c>
      <c r="B8" t="s">
        <v>17</v>
      </c>
      <c r="C8" t="s">
        <v>18</v>
      </c>
      <c r="D8" s="4">
        <v>1.2</v>
      </c>
      <c r="E8" s="6">
        <f>D8*$B$2</f>
        <v>1.2</v>
      </c>
      <c r="F8" t="s">
        <v>19</v>
      </c>
      <c r="G8" s="8">
        <f>E8*16.58</f>
        <v>19.896</v>
      </c>
    </row>
    <row r="9">
      <c r="A9" t="s">
        <v>20</v>
      </c>
      <c r="B9" t="s">
        <v>21</v>
      </c>
      <c r="C9" t="s">
        <v>18</v>
      </c>
      <c r="D9" s="4">
        <v>4.5</v>
      </c>
      <c r="E9" s="6">
        <f>D9*$B$2</f>
        <v>4.5</v>
      </c>
      <c r="F9" t="s">
        <v>19</v>
      </c>
      <c r="G9" s="8">
        <f>E9*9.03</f>
        <v>40.635</v>
      </c>
    </row>
    <row r="10">
      <c r="A10" t="s">
        <v>22</v>
      </c>
      <c r="B10" t="s">
        <v>23</v>
      </c>
      <c r="C10" t="s">
        <v>24</v>
      </c>
      <c r="D10" s="4">
        <v>0.5</v>
      </c>
      <c r="E10" s="6">
        <f>D10*$B$2</f>
        <v>0.5</v>
      </c>
      <c r="F10" t="s">
        <v>19</v>
      </c>
      <c r="G10" s="8">
        <f>E10*11</f>
        <v>5.5</v>
      </c>
    </row>
    <row r="11">
      <c r="A11" t="s">
        <v>25</v>
      </c>
      <c r="B11" t="s">
        <v>26</v>
      </c>
      <c r="C11" t="s">
        <v>27</v>
      </c>
      <c r="D11" s="4">
        <v>0.2</v>
      </c>
      <c r="E11" s="6">
        <f>D11*$B$2</f>
        <v>0.2</v>
      </c>
      <c r="F11" t="s">
        <v>19</v>
      </c>
      <c r="G11" s="8">
        <f>E11*5.2</f>
        <v>1.04</v>
      </c>
    </row>
    <row r="12">
      <c r="A12" t="s">
        <v>28</v>
      </c>
      <c r="B12" t="s">
        <v>29</v>
      </c>
      <c r="C12" t="s">
        <v>30</v>
      </c>
      <c r="D12" s="4">
        <v>3.9</v>
      </c>
      <c r="E12" s="6">
        <f>D12*$B$2</f>
        <v>3.9</v>
      </c>
      <c r="F12" t="s">
        <v>19</v>
      </c>
      <c r="G12" s="8">
        <f>E12*3.8</f>
        <v>14.82</v>
      </c>
    </row>
    <row r="13">
      <c r="A13" t="s">
        <v>31</v>
      </c>
      <c r="B13" t="s">
        <v>32</v>
      </c>
      <c r="C13" t="s">
        <v>33</v>
      </c>
      <c r="D13" s="4">
        <v>1.2</v>
      </c>
      <c r="E13" s="6">
        <f>D13*$B$2</f>
        <v>1.2</v>
      </c>
      <c r="F13" t="s">
        <v>19</v>
      </c>
      <c r="G13" s="8">
        <f>E13*1.05</f>
        <v>1.26</v>
      </c>
    </row>
    <row r="14">
      <c r="A14"/>
      <c r="B14"/>
      <c r="C14"/>
      <c r="D14"/>
      <c r="E14"/>
      <c r="F14" t="s" s="9">
        <v>34</v>
      </c>
      <c r="G14" s="10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39</v>
      </c>
      <c r="F1" t="s" s="7">
        <v>40</v>
      </c>
    </row>
    <row r="2">
      <c r="A2" t="s">
        <v>41</v>
      </c>
      <c r="B2">
        <v>1</v>
      </c>
      <c r="C2" t="s">
        <v>42</v>
      </c>
      <c r="D2" t="inlineStr" s="11">
        <is>
          <t>Mise en place du poste de travail E - Vérifier les D.L.C.,peser les denrées,sélectionner le matériel. - Désinfecter le matériel et le plan de travail suivant les protocoles. R</t>
        </is>
      </c>
      <c r="E2" t="s" s="11"/>
      <c r="F2"/>
    </row>
    <row r="3">
      <c r="A3" t="s">
        <v>41</v>
      </c>
      <c r="B3">
        <v>2</v>
      </c>
      <c r="C3" t="s">
        <v>43</v>
      </c>
      <c r="D3" t="inlineStr" s="11">
        <is>
          <t>Préparations préliminaires - Dans une calotte faire fondre le beurre. - Au pinceau,badigeonner de beurre l’intérieur de 3 bacs GN 1/1 H 45 perforés. E - Dans une calotte,confectionner la crème pâtissière à partir d’une poudre à crème pâtissière à froid, en se reportant aux recommandations du fabricant. Filmer. S Réserver au froid. - Assouplir le beurre. 5 - Préchauffer le four à + 170 °C. - Confectionner la pâte sucrée (voir la recette au chapitre pâtisserie).</t>
        </is>
      </c>
      <c r="E3" t="s" s="11"/>
      <c r="F3" t="s">
        <v>44</v>
      </c>
    </row>
    <row r="4">
      <c r="A4" t="s">
        <v>41</v>
      </c>
      <c r="B4">
        <v>3</v>
      </c>
      <c r="C4" t="s">
        <v>45</v>
      </c>
      <c r="D4" t="inlineStr" s="11">
        <is>
          <t>Foncer les bacs - Faire trois pâtons égaux en poids. - Fariner le marbre et faire avec chaque pâton, une abaisse rectangulaire de 60cmx40cm. - Plier l’abaisse en quatre ou bien l’enrouler autour du rouleau afin de pouvoir la développer sur le bac. - Faire adhérer la pâte aux parois du bac. - Appliquer la pâte au fond du moule en premier,puis sur les côtés. - Tout en relevant les bords,pincer la pâte entre le pouce et l’index de la main gauche et l’index de la main droite pour chiqueter les bords.La bordure doit être régulière. - Piquer le fond des abaisses au pique-vite.Réserver au froid.</t>
        </is>
      </c>
      <c r="E4" t="s" s="11"/>
      <c r="F4"/>
    </row>
    <row r="5">
      <c r="A5" t="s">
        <v>41</v>
      </c>
      <c r="B5">
        <v>4</v>
      </c>
      <c r="C5" t="s">
        <v>46</v>
      </c>
      <c r="D5" t="inlineStr" s="11">
        <is>
          <t>Confectionner la frangipane - Dans la cuve du batteur,au fouet,crémer le beurre et le sucre glace. - Ajouter la poudre d’amandes et la farine ou maïzéna et le parfum. - Incorporer ensuite les œufs progressivement. - Ajouter la crème pâtissière à la «frangipane».En deuxième vitesse,fouetter le tout pendant 2 à 3 minutes pour obtenir une crème lisse et onctueuse. 5 garnir les fonds de tarte - Verser de façon équitable l’appareil dans les bacs. - Égaliser la surface à l’aide d’une spatule ou d’une corne carrée. - Parsemer des amandes effilées sur le dessus.</t>
        </is>
      </c>
      <c r="E5" t="s" s="11"/>
      <c r="F5" t="s">
        <v>47</v>
      </c>
    </row>
    <row r="6">
      <c r="A6" t="s">
        <v>41</v>
      </c>
      <c r="B6">
        <v>6</v>
      </c>
      <c r="C6" t="s">
        <v>48</v>
      </c>
      <c r="D6" t="s" s="11">
        <v>49</v>
      </c>
      <c r="E6" t="s" s="11"/>
      <c r="F6"/>
    </row>
    <row r="7">
      <c r="A7" t="s">
        <v>41</v>
      </c>
      <c r="B7">
        <v>7</v>
      </c>
      <c r="C7" t="s">
        <v>50</v>
      </c>
      <c r="D7" t="s" s="11">
        <v>51</v>
      </c>
      <c r="E7" t="s" s="11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52</v>
      </c>
      <c r="B1" t="s" s="7">
        <v>53</v>
      </c>
      <c r="C1" t="s" s="7">
        <v>54</v>
      </c>
      <c r="D1" t="s" s="7">
        <v>55</v>
      </c>
      <c r="E1" t="s" s="7">
        <v>10</v>
      </c>
    </row>
    <row r="2">
      <c r="A2">
        <v>0</v>
      </c>
      <c r="B2" t="s">
        <v>41</v>
      </c>
      <c r="C2" t="s">
        <v>56</v>
      </c>
      <c r="D2" s="6">
        <f>'Besoins'!$B$2*100</f>
        <v>100</v>
      </c>
      <c r="E2" t="s">
        <v>3</v>
      </c>
    </row>
    <row r="3">
      <c r="A3">
        <v>1</v>
      </c>
      <c r="B3" t="s">
        <v>57</v>
      </c>
      <c r="C3" t="s">
        <v>58</v>
      </c>
      <c r="D3" s="6">
        <f>'Besoins'!$B$2*3.9</f>
        <v>3.9</v>
      </c>
      <c r="E3" t="s">
        <v>19</v>
      </c>
    </row>
    <row r="4">
      <c r="A4">
        <v>1</v>
      </c>
      <c r="B4" t="s">
        <v>59</v>
      </c>
      <c r="C4" t="s">
        <v>58</v>
      </c>
      <c r="D4" s="6">
        <f>'Besoins'!$B$2*0.2</f>
        <v>0.2</v>
      </c>
      <c r="E4" t="s">
        <v>19</v>
      </c>
    </row>
    <row r="5">
      <c r="A5">
        <v>1</v>
      </c>
      <c r="B5" t="s">
        <v>60</v>
      </c>
      <c r="C5" t="s">
        <v>58</v>
      </c>
      <c r="D5" s="6">
        <f>'Besoins'!$B$2*4.5</f>
        <v>4.5</v>
      </c>
      <c r="E5" t="s">
        <v>19</v>
      </c>
    </row>
    <row r="6">
      <c r="A6">
        <v>1</v>
      </c>
      <c r="B6" t="s">
        <v>61</v>
      </c>
      <c r="C6" t="s">
        <v>58</v>
      </c>
      <c r="D6" s="6">
        <f>'Besoins'!$B$2*1.2</f>
        <v>1.2</v>
      </c>
      <c r="E6" t="s">
        <v>19</v>
      </c>
    </row>
    <row r="7">
      <c r="A7">
        <v>1</v>
      </c>
      <c r="B7" t="s">
        <v>62</v>
      </c>
      <c r="C7" t="s">
        <v>58</v>
      </c>
      <c r="D7" s="6">
        <f>'Besoins'!$B$2*1.2</f>
        <v>1.2</v>
      </c>
      <c r="E7" t="s">
        <v>19</v>
      </c>
    </row>
    <row r="8">
      <c r="A8">
        <v>1</v>
      </c>
      <c r="B8" t="s">
        <v>63</v>
      </c>
      <c r="C8" t="s">
        <v>58</v>
      </c>
      <c r="D8" s="6">
        <f>'Besoins'!$B$2*0.5</f>
        <v>0.5</v>
      </c>
      <c r="E8" t="s">
        <v>19</v>
      </c>
    </row>
    <row r="9">
      <c r="A9">
        <v>1</v>
      </c>
      <c r="B9" t="s">
        <v>64</v>
      </c>
      <c r="C9" t="s">
        <v>58</v>
      </c>
      <c r="D9" s="6">
        <f>'Besoins'!$B$2*0.15</f>
        <v>0.15</v>
      </c>
      <c r="E9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65</v>
      </c>
      <c r="B1"/>
      <c r="C1"/>
      <c r="D1"/>
    </row>
    <row r="2">
      <c r="A2" t="str" s="12">
        <f>"GRO_CDC_252 · GRO.DESSERTS · référence : "&amp;Besoins!B3&amp;" "&amp;Besoins!C3&amp;" · multiplicateur réglable sur la feuille ""Besoins"""</f>
        <v>GRO_CDC_252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66</v>
      </c>
      <c r="B4"/>
      <c r="C4"/>
      <c r="D4"/>
    </row>
    <row r="5">
      <c r="A5" t="s" s="14">
        <v>67</v>
      </c>
      <c r="B5" t="str" s="11">
        <f>"[METTRE EN PLACE] "&amp;Procedure!D2</f>
        <v>[METTRE EN PLACE] Mise en place du poste de travail E - Vérifier les D.L.C.,peser les denrées,sélectionner le matériel. - Désinfecter le matériel et le plan de travail suivant les protocoles. R</v>
      </c>
      <c r="C5"/>
      <c r="D5"/>
    </row>
    <row r="6">
      <c r="A6" t="s" s="14">
        <v>68</v>
      </c>
      <c r="B6" t="str" s="11">
        <f>"[ÉTUVER] "&amp;Procedure!D3</f>
        <v>[ÉTUVER] Préparations préliminaires - Dans une calotte faire fondre le beurre. - Au pinceau,badigeonner de beurre l’intérieur de 3 bacs GN 1/1 H 45 perforés. E - Dans une calotte,confectionner la crème pâtissière à partir d’une poudre à crème pâtissière à froid, en se reportant aux recommandations du fabricant. Filmer. S Réserver au froid. - Assouplir le beurre. 5 - Préchauffer le four à + 170 °C. - Confectionner la pâte sucrée (voir la recette au chapitre pâtisserie).</v>
      </c>
      <c r="C6"/>
      <c r="D6"/>
    </row>
    <row r="7">
      <c r="A7" t="s" s="14">
        <v>69</v>
      </c>
      <c r="B7" t="str" s="11">
        <f>"[FONCER] "&amp;Procedure!D4</f>
        <v>[FONCER] Foncer les bacs - Faire trois pâtons égaux en poids. - Fariner le marbre et faire avec chaque pâton, une abaisse rectangulaire de 60cmx40cm. - Plier l’abaisse en quatre ou bien l’enrouler autour du rouleau afin de pouvoir la développer sur le bac. - Faire adhérer la pâte aux parois du bac. - Appliquer la pâte au fond du moule en premier,puis sur les côtés. - Tout en relevant les bords,pincer la pâte entre le pouce et l’index de la main gauche et l’index de la main droite pour chiqueter les bords.La bordure doit être régulière. - Piquer le fond des abaisses au pique-vite.Réserver au froid.</v>
      </c>
      <c r="C7"/>
      <c r="D7"/>
    </row>
    <row r="8">
      <c r="A8" t="s" s="14">
        <v>70</v>
      </c>
      <c r="B8" t="str" s="11">
        <f>"[BATTRE] "&amp;Procedure!D5</f>
        <v>[BATTRE] Confectionner la frangipane - Dans la cuve du batteur,au fouet,crémer le beurre et le sucre glace. - Ajouter la poudre d’amandes et la farine ou maïzéna et le parfum. - Incorporer ensuite les œufs progressivement. - Ajouter la crème pâtissière à la «frangipane».En deuxième vitesse,fouetter le tout pendant 2 à 3 minutes pour obtenir une crème lisse et onctueuse. 5 garnir les fonds de tarte - Verser de façon équitable l’appareil dans les bacs. - Égaliser la surface à l’aide d’une spatule ou d’une corne carrée. - Parsemer des amandes effilées sur le dessus.</v>
      </c>
      <c r="C8"/>
      <c r="D8"/>
    </row>
    <row r="9">
      <c r="A9" t="s" s="14">
        <v>71</v>
      </c>
      <c r="B9" t="str" s="11">
        <f>"[DRESSER] "&amp;Procedure!D6</f>
        <v>[DRESSER] Dresser - Portionner chaque bac en parts égales : 5 sur la largeur x 8 sur la longueur.</v>
      </c>
      <c r="C9"/>
      <c r="D9"/>
    </row>
    <row r="10">
      <c r="A10" t="s" s="14">
        <v>72</v>
      </c>
      <c r="B10" t="str" s="11">
        <f>"[ABRICOTER] "&amp;Procedure!D7</f>
        <v>[ABRICOTER] Suggestions - On peut abricoter la tarte amandine. - Servir nature ou avec une crème.</v>
      </c>
      <c r="C10"/>
      <c r="D10"/>
    </row>
    <row r="11">
      <c r="A11"/>
      <c r="B11"/>
      <c r="C11"/>
      <c r="D11"/>
    </row>
    <row r="12">
      <c r="A12" t="s" s="15">
        <v>73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2026-08-01T01:36:12Z</dcterms:created>
  <dc:title>TARTE AMANDINE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2026-08-01T01:36:12Z</dcterms:modified>
  <cp:revision>1</cp:revision>
</cp:coreProperties>
</file>