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<sst xmlns="http://schemas.openxmlformats.org/spreadsheetml/2006/main" count="92" uniqueCount="92">
  <si>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</si>
  <si>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</si>
  <si>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TARTE AMANDINE</t>
  </si>
  <si>
    <t>Code</t>
  </si>
  <si>
    <t>GRO_CDC_252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</si>
  <si>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</si>
  <si>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</si>
  <si>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</si>
  <si>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</si>
  <si>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</si>
  <si>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</si>
  <si>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</si>
  <si>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</si>
  <si>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</si>
  <si>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</si>
  <si>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</si>
  <si>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</si>
  <si>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</si>
  <si>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</si>
  <si>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</si>
  <si>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</si>
  <si>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</si>
  <si>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</si>
  <si>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</si>
  <si>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</si>
  <si>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</si>
  <si>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</si>
  <si>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</si>
  <si>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</si>
  <si>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</si>
  <si>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</si>
  <si>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</si>
  <si>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</si>
  <si>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</si>
  <si>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</si>
  <si>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</si>
  <si>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</si>
  <si>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</si>
  <si>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</si>
  <si>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</si>
  <si>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</si>
  <si>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</si>
  <si>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</si>
  <si>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</si>
  <si>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</si>
  <si>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</si>
  <si>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</si>
  <si>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PATE-SABLEE-KG</t>
  </si>
  <si>
    <t>Pâte sablée sucrée vrac (kg)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</si>
  <si>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</si>
  <si>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</si>
  <si>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</si>
  <si>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</si>
  <si>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</si>
  <si>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</si>
  <si>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</si>
  <si>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</si>
  <si>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</si>
  <si>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</si>
  <si>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</si>
  <si>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</si>
  <si>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</si>
  <si>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</si>
  <si>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Crème pâtissière sac 5kg</t>
  </si>
  <si>
    <t xml:space="preserve">    ↳ Sucre glace tamisé</t>
  </si>
  <si>
    <t xml:space="preserve">    ↳ Amandes en poudre sachet 1kg</t>
  </si>
  <si>
    <t xml:space="preserve">    ↳ Amandes effilées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</si>
  <si>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</si>
  <si>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</si>
  <si>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</si>
  <si>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</si>
  <si>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</si>
  <si>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</si>
  <si>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</si>
  <si>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</si>
  <si>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</si>
  <si>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(cuisson)</t>
  </si>
  <si>
    <t>FONCER</t>
  </si>
  <si>
    <t>BATTRE</t>
  </si>
  <si>
    <t>3 min (prepa)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</si>
  <si>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</si>
  <si>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</si>
  <si>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</si>
  <si>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</si>
  <si>
    <t>Fiche technique — TARTE AMANDINE</t>
  </si>
  <si>
    <t>TARTE AMANDINE  GRO_CDC_252</t>
  </si>
  <si>
    <t>1.</t>
  </si>
  <si>
    <t>2.</t>
  </si>
  <si>
    <t>3.</t>
  </si>
  <si>
    <t>4.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</si>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</sst>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85.251</v>
      </c>
    </row>
    <row r="12">
      <c r="A12" t="s" s="3">
        <v>16</v>
      </c>
      <c r="B12" s="4">
        <v>0.85251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85.251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E7*14</f>
        <v>2.1</v>
      </c>
    </row>
    <row r="8">
      <c r="A8" t="s">
        <v>35</v>
      </c>
      <c r="B8" t="s">
        <v>36</v>
      </c>
      <c r="C8" t="s">
        <v>37</v>
      </c>
      <c r="D8" s="9">
        <v>1.2</v>
      </c>
      <c r="E8" s="11">
        <f>D8*$B$2</f>
        <v>1.2</v>
      </c>
      <c r="F8" t="s">
        <v>38</v>
      </c>
      <c r="G8" s="4">
        <f>E8*16.58</f>
        <v>19.896</v>
      </c>
    </row>
    <row r="9">
      <c r="A9" t="s">
        <v>39</v>
      </c>
      <c r="B9" t="s">
        <v>40</v>
      </c>
      <c r="C9" t="s">
        <v>37</v>
      </c>
      <c r="D9" s="9">
        <v>4.5</v>
      </c>
      <c r="E9" s="11">
        <f>D9*$B$2</f>
        <v>4.5</v>
      </c>
      <c r="F9" t="s">
        <v>38</v>
      </c>
      <c r="G9" s="4">
        <f>E9*9.03</f>
        <v>40.635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E10*11</f>
        <v>5.5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38</v>
      </c>
      <c r="G11" s="4">
        <f>E11*5.2</f>
        <v>1.04</v>
      </c>
    </row>
    <row r="12">
      <c r="A12" t="s">
        <v>47</v>
      </c>
      <c r="B12" t="s">
        <v>48</v>
      </c>
      <c r="C12" t="s">
        <v>49</v>
      </c>
      <c r="D12" s="9">
        <v>3.9</v>
      </c>
      <c r="E12" s="11">
        <f>D12*$B$2</f>
        <v>3.9</v>
      </c>
      <c r="F12" t="s">
        <v>38</v>
      </c>
      <c r="G12" s="4">
        <f>E12*3.8</f>
        <v>14.82</v>
      </c>
    </row>
    <row r="13">
      <c r="A13" t="s">
        <v>50</v>
      </c>
      <c r="B13" t="s">
        <v>51</v>
      </c>
      <c r="C13" t="s">
        <v>52</v>
      </c>
      <c r="D13" s="9">
        <v>1.2</v>
      </c>
      <c r="E13" s="11">
        <f>D13*$B$2</f>
        <v>1.2</v>
      </c>
      <c r="F13" t="s">
        <v>38</v>
      </c>
      <c r="G13" s="4">
        <f>E13*1.05</f>
        <v>1.26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3.9</v>
      </c>
      <c r="E3" t="s">
        <v>38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0.2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4.5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52</v>
      </c>
    </row>
    <row r="7">
      <c r="A7">
        <v>1</v>
      </c>
      <c r="B7" t="s">
        <v>65</v>
      </c>
      <c r="C7" t="s">
        <v>61</v>
      </c>
      <c r="D7" s="11">
        <v>1.2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0.5</v>
      </c>
      <c r="E8" t="s">
        <v>38</v>
      </c>
      <c r="F8" t="s">
        <v>43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matériel. - Désinfecter le matériel et le plan de travail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E5" t="s" s="13"/>
      <c r="F5" t="s">
        <v>79</v>
      </c>
    </row>
    <row r="6">
      <c r="A6" t="s">
        <v>2</v>
      </c>
      <c r="B6">
        <v>6</v>
      </c>
      <c r="C6" t="s">
        <v>80</v>
      </c>
      <c r="D6" t="s" s="13">
        <v>81</v>
      </c>
      <c r="E6" t="s" s="13"/>
      <c r="F6"/>
    </row>
    <row r="7">
      <c r="A7" t="s">
        <v>2</v>
      </c>
      <c r="B7">
        <v>7</v>
      </c>
      <c r="C7" t="s">
        <v>82</v>
      </c>
      <c r="D7" t="s" s="13">
        <v>83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"GRO_CDC_252 · GRO.DESSERTS · référence : "&amp;Besoins!B3&amp;" "&amp;Besoins!C3&amp;" · multiplicateur réglable sur la feuille ""Besoins"""</f>
        <v>GRO_CDC_252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- Désinfecter le matériel et le plan de travail suivant les protocoles. R</v>
      </c>
      <c r="C5"/>
      <c r="D5"/>
    </row>
    <row r="6">
      <c r="A6" t="s" s="16">
        <v>87</v>
      </c>
      <c r="B6" t="str" s="13">
        <f>"[ÉTUVER] "&amp;Procedure!D3</f>
        <v>[ÉTUVER] 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v>
      </c>
      <c r="C6"/>
      <c r="D6"/>
    </row>
    <row r="7">
      <c r="A7" t="s" s="16">
        <v>88</v>
      </c>
      <c r="B7" t="str" s="13">
        <f>"[FONCER] "&amp;Procedure!D4</f>
        <v>[FONCER] 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v>
      </c>
      <c r="C7"/>
      <c r="D7"/>
    </row>
    <row r="8">
      <c r="A8" t="s" s="16">
        <v>89</v>
      </c>
      <c r="B8" t="str" s="13">
        <f>"[BATTRE] "&amp;Procedure!D5</f>
        <v>[BATTRE] 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v>
      </c>
      <c r="C8"/>
      <c r="D8"/>
    </row>
    <row r="9">
      <c r="A9" t="s" s="16">
        <v>90</v>
      </c>
      <c r="B9" t="str" s="13">
        <f>"[DRESSER] "&amp;Procedure!D6</f>
        <v>[DRESSER] Dresser - Portionner chaque bac en parts égales : 5 sur la largeur x 8 sur la longueur.</v>
      </c>
      <c r="C9"/>
      <c r="D9"/>
    </row>
    <row r="10">
      <c r="A10" t="s" s="16">
        <v>91</v>
      </c>
      <c r="B10" t="str" s="13">
        <f>"[ABRICOTER] "&amp;Procedure!D7</f>
        <v>[ABRICOTER] Suggestions - On peut abricoter la tarte amandine. - Servir nature ou avec une crème.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