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<sst xmlns="http://schemas.openxmlformats.org/spreadsheetml/2006/main" count="92" uniqueCount="92">
  <si>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</si>
  <si>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</si>
  <si>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</si>
  <si>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</si>
  <si>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</si>
  <si>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</si>
  <si>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</si>
  <si>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</si>
  <si>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</si>
  <si>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</si>
  <si>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</si>
  <si>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</si>
  <si>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SIROP-GLACAGE</t>
  </si>
  <si>
    <t>Sirop de glacage</t>
  </si>
  <si>
    <t>Pâtisserie épicerie sucrée</t>
  </si>
  <si>
    <t>lt</t>
  </si>
  <si>
    <t>RNME101466</t>
  </si>
  <si>
    <t>Sucre poudre sac 1kg</t>
  </si>
  <si>
    <t>kg</t>
  </si>
  <si>
    <t>FAR-T55</t>
  </si>
  <si>
    <t>Farine de blé T55</t>
  </si>
  <si>
    <t>Farines de blé</t>
  </si>
  <si>
    <t>BEU-DOUX</t>
  </si>
  <si>
    <t>Beurre doux 82% MG plaquette</t>
  </si>
  <si>
    <t>Beurres et margarines</t>
  </si>
  <si>
    <t>LEV-FRAICHE</t>
  </si>
  <si>
    <t>Levure fraîche de boulanger</t>
  </si>
  <si>
    <t>Levures et agents levants</t>
  </si>
  <si>
    <t>OEU-M-STD</t>
  </si>
  <si>
    <t>Oeuf calibre M (53-63g) cat.A France colis 360</t>
  </si>
  <si>
    <t>Oeufs entiers</t>
  </si>
  <si>
    <t>OVO-ENT-LIQ</t>
  </si>
  <si>
    <t>Oeuf entier liquide pasteurisé</t>
  </si>
  <si>
    <t>Ovoproduits</t>
  </si>
  <si>
    <t>SEL-FIN</t>
  </si>
  <si>
    <t>Sel fin de cuisine</t>
  </si>
  <si>
    <t>Sels et condiments de base</t>
  </si>
  <si>
    <t>SUC-GLACE</t>
  </si>
  <si>
    <t>Sucre glace tamisé</t>
  </si>
  <si>
    <t>Sucres et édulcorants</t>
  </si>
  <si>
    <t>Total</t>
  </si>
  <si>
    <t>Recette</t>
  </si>
  <si>
    <t>#</t>
  </si>
  <si>
    <t>Verbe</t>
  </si>
  <si>
    <t>Étape</t>
  </si>
  <si>
    <t>Précision technique</t>
  </si>
  <si>
    <t>Durée</t>
  </si>
  <si>
    <t>FAÇONNAGE DES BRIOCHES</t>
  </si>
  <si>
    <t>METTRE EN PLACE</t>
  </si>
  <si>
    <t>Mise en place du poste de travail - Laver et désinfecter le matériel et le poste de travail en suivant les protocoles.</t>
  </si>
  <si>
    <t>ÉTUVER</t>
  </si>
  <si>
    <t>FAÇONNER</t>
  </si>
  <si>
    <t>CUIRE</t>
  </si>
  <si>
    <t>20 min (cuisson)</t>
  </si>
  <si>
    <t>PÂTE BRIOCHÉE</t>
  </si>
  <si>
    <t>DÉCOUPER</t>
  </si>
  <si>
    <t>CONFECTIONNER</t>
  </si>
  <si>
    <t>REPOSER</t>
  </si>
  <si>
    <t>73 min (repos)</t>
  </si>
  <si>
    <t>ABAISSER</t>
  </si>
  <si>
    <t>Abaisser et façonner la pâte - Abaisser et façonner la pâte suivant l’utilisation.</t>
  </si>
  <si>
    <t>Faire pousser la pâte avant cuisson - Laisser pousser légèrement la pâte avant cuisson,dans un endroit tempéré ou dans une étuve à + 30/35°C.</t>
  </si>
  <si>
    <t>85 min (prepa)</t>
  </si>
  <si>
    <t>Niveau</t>
  </si>
  <si>
    <t>Composant</t>
  </si>
  <si>
    <t>Type</t>
  </si>
  <si>
    <t>Quantité (× multiplicateur, voir feuille Besoins)</t>
  </si>
  <si>
    <t>recette</t>
  </si>
  <si>
    <t xml:space="preserve">    ↳ Beurre doux 82% MG plaquette</t>
  </si>
  <si>
    <t>matiere</t>
  </si>
  <si>
    <t xml:space="preserve">    ↳ Sucre glace tamisé</t>
  </si>
  <si>
    <t xml:space="preserve">    ↳ PÂTE BRIOCHÉE</t>
  </si>
  <si>
    <t xml:space="preserve">        ↳ Farine de blé T55</t>
  </si>
  <si>
    <t xml:space="preserve">        ↳ Beurre doux 82% MG plaquette</t>
  </si>
  <si>
    <t xml:space="preserve">        ↳ Oeuf entier liquide pasteurisé</t>
  </si>
  <si>
    <t xml:space="preserve">        ↳ Levure fraîche de boulanger</t>
  </si>
  <si>
    <t xml:space="preserve">        ↳ Sel fin de cuisine</t>
  </si>
  <si>
    <t xml:space="preserve">        ↳ Sucre poudre sac 1kg</t>
  </si>
  <si>
    <t xml:space="preserve">    ↳ Oeuf calibre M (53-63g) cat.A France colis 360</t>
  </si>
  <si>
    <t xml:space="preserve">    ↳ Sirop de glacage</t>
  </si>
  <si>
    <t>Fiche technique — FAÇONNAGE DES BRIOCHES</t>
  </si>
  <si>
    <t>FAÇONNAGE DES BRIOCHES  GRO_CDC_249</t>
  </si>
  <si>
    <t>1.</t>
  </si>
  <si>
    <t>2.</t>
  </si>
  <si>
    <t>3.</t>
  </si>
  <si>
    <t>4.</t>
  </si>
  <si>
    <t>5.</t>
  </si>
  <si>
    <t>7.</t>
  </si>
  <si>
    <t>8.</t>
  </si>
  <si>
    <t>↳ PÂTE BRIOCHÉE  GRO_CDC_211</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</si>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</sst>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E7*3.5</f>
        <v>3.5</v>
      </c>
    </row>
    <row r="8">
      <c r="A8" t="s">
        <v>16</v>
      </c>
      <c r="B8" t="s">
        <v>17</v>
      </c>
      <c r="C8" t="s">
        <v>14</v>
      </c>
      <c r="D8" s="4">
        <v>0.0035</v>
      </c>
      <c r="E8" s="6">
        <f>D8*$B$2</f>
        <v>0.0035</v>
      </c>
      <c r="F8" t="s">
        <v>18</v>
      </c>
      <c r="G8" s="8">
        <f>E8*2.7</f>
        <v>0.00945</v>
      </c>
    </row>
    <row r="9">
      <c r="A9" t="s">
        <v>19</v>
      </c>
      <c r="B9" t="s">
        <v>20</v>
      </c>
      <c r="C9" t="s">
        <v>21</v>
      </c>
      <c r="D9" s="4">
        <v>0.035</v>
      </c>
      <c r="E9" s="6">
        <f>D9*$B$2</f>
        <v>0.035</v>
      </c>
      <c r="F9" t="s">
        <v>18</v>
      </c>
      <c r="G9" s="8">
        <f>E9*0.56</f>
        <v>0.0196</v>
      </c>
    </row>
    <row r="10">
      <c r="A10" t="s">
        <v>22</v>
      </c>
      <c r="B10" t="s">
        <v>23</v>
      </c>
      <c r="C10" t="s">
        <v>24</v>
      </c>
      <c r="D10" s="4">
        <v>0.1675</v>
      </c>
      <c r="E10" s="6">
        <f>D10*$B$2</f>
        <v>0.1675</v>
      </c>
      <c r="F10" t="s">
        <v>18</v>
      </c>
      <c r="G10" s="8">
        <f>E10*5.2</f>
        <v>0.871</v>
      </c>
    </row>
    <row r="11">
      <c r="A11" t="s">
        <v>25</v>
      </c>
      <c r="B11" t="s">
        <v>26</v>
      </c>
      <c r="C11" t="s">
        <v>27</v>
      </c>
      <c r="D11" s="4">
        <v>0.0014</v>
      </c>
      <c r="E11" s="6">
        <f>D11*$B$2</f>
        <v>0.0014</v>
      </c>
      <c r="F11" t="s">
        <v>18</v>
      </c>
      <c r="G11" s="8">
        <f>E11*2.2</f>
        <v>0.00308</v>
      </c>
    </row>
    <row r="12">
      <c r="A12" t="s">
        <v>28</v>
      </c>
      <c r="B12" t="s">
        <v>29</v>
      </c>
      <c r="C12" t="s">
        <v>30</v>
      </c>
      <c r="D12" s="4">
        <v>6</v>
      </c>
      <c r="E12" s="6">
        <f>D12*$B$2</f>
        <v>6</v>
      </c>
      <c r="F12" t="s">
        <v>3</v>
      </c>
      <c r="G12" s="8">
        <f>E12*0.1795</f>
        <v>1.077</v>
      </c>
    </row>
    <row r="13">
      <c r="A13" t="s">
        <v>31</v>
      </c>
      <c r="B13" t="s">
        <v>32</v>
      </c>
      <c r="C13" t="s">
        <v>33</v>
      </c>
      <c r="D13" s="4">
        <v>0.0075</v>
      </c>
      <c r="E13" s="6">
        <f>D13*$B$2</f>
        <v>0.0075</v>
      </c>
      <c r="F13" t="s">
        <v>18</v>
      </c>
      <c r="G13" s="8">
        <f>E13*3.9</f>
        <v>0.02925</v>
      </c>
    </row>
    <row r="14">
      <c r="A14" t="s">
        <v>34</v>
      </c>
      <c r="B14" t="s">
        <v>35</v>
      </c>
      <c r="C14" t="s">
        <v>36</v>
      </c>
      <c r="D14" s="4">
        <v>0.0003</v>
      </c>
      <c r="E14" s="6">
        <f>D14*$B$2</f>
        <v>0.0003</v>
      </c>
      <c r="F14" t="s">
        <v>18</v>
      </c>
      <c r="G14" s="8">
        <f>E14*0.35</f>
        <v>0.000105</v>
      </c>
    </row>
    <row r="15">
      <c r="A15" t="s">
        <v>37</v>
      </c>
      <c r="B15" t="s">
        <v>38</v>
      </c>
      <c r="C15" t="s">
        <v>39</v>
      </c>
      <c r="D15" s="4">
        <v>0.5</v>
      </c>
      <c r="E15" s="6">
        <f>D15*$B$2</f>
        <v>0.5</v>
      </c>
      <c r="F15" t="s">
        <v>18</v>
      </c>
      <c r="G15" s="8">
        <f>E15*1.05</f>
        <v>0.525</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s" s="11">
        <v>49</v>
      </c>
      <c r="E2" t="s" s="11"/>
      <c r="F2"/>
    </row>
    <row r="3">
      <c r="A3" t="s">
        <v>47</v>
      </c>
      <c r="B3">
        <v>2</v>
      </c>
      <c r="C3" t="s">
        <v>50</v>
      </c>
      <c r="D3" t="inlineStr" s="11">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1"/>
      <c r="F3"/>
    </row>
    <row r="4">
      <c r="A4" t="s">
        <v>47</v>
      </c>
      <c r="B4">
        <v>3</v>
      </c>
      <c r="C4" t="s">
        <v>51</v>
      </c>
      <c r="D4" t="inlineStr" s="11">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1"/>
      <c r="F4"/>
    </row>
    <row r="5">
      <c r="A5" t="s">
        <v>47</v>
      </c>
      <c r="B5">
        <v>4</v>
      </c>
      <c r="C5" t="s">
        <v>51</v>
      </c>
      <c r="D5" t="inlineStr" s="11">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1"/>
      <c r="F5"/>
    </row>
    <row r="6">
      <c r="A6" t="s">
        <v>47</v>
      </c>
      <c r="B6">
        <v>5</v>
      </c>
      <c r="C6" t="s">
        <v>51</v>
      </c>
      <c r="D6" t="inlineStr" s="11">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1"/>
      <c r="F6"/>
    </row>
    <row r="7">
      <c r="A7" t="s">
        <v>47</v>
      </c>
      <c r="B7">
        <v>7</v>
      </c>
      <c r="C7"/>
      <c r="D7" t="inlineStr" s="11">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1"/>
      <c r="F7"/>
    </row>
    <row r="8">
      <c r="A8" t="s">
        <v>47</v>
      </c>
      <c r="B8">
        <v>8</v>
      </c>
      <c r="C8" t="s">
        <v>52</v>
      </c>
      <c r="D8" t="inlineStr" s="11">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1"/>
      <c r="F8" t="s">
        <v>53</v>
      </c>
    </row>
    <row r="9">
      <c r="A9" t="s">
        <v>54</v>
      </c>
      <c r="B9">
        <v>1</v>
      </c>
      <c r="C9" t="s">
        <v>48</v>
      </c>
      <c r="D9" t="inlineStr" s="11">
        <is>
          <t>Mise en place du poste de travail - Vérifier les D.L.C.,peser les denrées,sélectionner le matériel nécessaire. - Laver et désinfecter le matériel et le poste de travail en suivant les protocoles.</t>
        </is>
      </c>
      <c r="E9" t="s" s="11"/>
      <c r="F9"/>
    </row>
    <row r="10">
      <c r="A10" t="s">
        <v>54</v>
      </c>
      <c r="B10">
        <v>2</v>
      </c>
      <c r="C10" t="s">
        <v>55</v>
      </c>
      <c r="D10" t="inlineStr" s="11">
        <is>
          <t>Préparations préliminaires - Découper le beurre en petites parcelles. - Dans une calotte émietter la levure.Ajouter un peu de farine du poids total.En frottant entre les mains la levure et la farine,émietter finement et mélanger intimement les 2 éléments.</t>
        </is>
      </c>
      <c r="E10" t="s" s="11"/>
      <c r="F10"/>
    </row>
    <row r="11">
      <c r="A11" t="s">
        <v>54</v>
      </c>
      <c r="B11">
        <v>3</v>
      </c>
      <c r="C11" t="s">
        <v>56</v>
      </c>
      <c r="D11" t="inlineStr" s="11">
        <is>
          <t>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E11" t="s" s="11"/>
      <c r="F11"/>
    </row>
    <row r="12">
      <c r="A12" t="s">
        <v>54</v>
      </c>
      <c r="B12">
        <v>4</v>
      </c>
      <c r="C12" t="s">
        <v>57</v>
      </c>
      <c r="D12" t="inlineStr" s="11">
        <is>
          <t>Donner du repos à la pâte - Débarrasser la pâte dans un bac GN 1/1 H 250 légèrement fariné. - Filmer la pâte pour l’empêcher de croûter. - Stocker au froid pendant 1 heure environ. - Cette pâte ne nécessite pas de pousse (ou pointage).</t>
        </is>
      </c>
      <c r="E12" t="s" s="11"/>
      <c r="F12" t="s">
        <v>58</v>
      </c>
    </row>
    <row r="13">
      <c r="A13" t="s">
        <v>54</v>
      </c>
      <c r="B13">
        <v>5</v>
      </c>
      <c r="C13" t="s">
        <v>59</v>
      </c>
      <c r="D13" t="s" s="11">
        <v>60</v>
      </c>
      <c r="E13" t="s" s="11"/>
      <c r="F13"/>
    </row>
    <row r="14">
      <c r="A14" t="s">
        <v>54</v>
      </c>
      <c r="B14">
        <v>6</v>
      </c>
      <c r="C14"/>
      <c r="D14" t="s" s="11">
        <v>61</v>
      </c>
      <c r="E14" t="s" s="11"/>
      <c r="F14"/>
    </row>
    <row r="15">
      <c r="A15" t="s">
        <v>54</v>
      </c>
      <c r="B15">
        <v>7</v>
      </c>
      <c r="C15" t="s">
        <v>52</v>
      </c>
      <c r="D15" t="inlineStr" s="11">
        <is>
          <t>Cuire la pâte briochée - Pour la cuisson,voir au chapitre de la pâtisserie et des hors-d’œuvre les préparations culinaires et pâtissières qui comportent de la pâte briochée.</t>
        </is>
      </c>
      <c r="E15" t="s" s="11"/>
      <c r="F15"/>
    </row>
    <row r="16">
      <c r="A16" t="s">
        <v>54</v>
      </c>
      <c r="B16">
        <v>8</v>
      </c>
      <c r="C16"/>
      <c r="D16" t="inlineStr" s="11">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E16" t="s" s="11"/>
      <c r="F16" t="s">
        <v>62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47</v>
      </c>
      <c r="C2" t="s">
        <v>67</v>
      </c>
      <c r="D2" s="6">
        <f>'Besoins'!$B$2*100</f>
        <v>100</v>
      </c>
      <c r="E2" t="s">
        <v>3</v>
      </c>
    </row>
    <row r="3">
      <c r="A3">
        <v>1</v>
      </c>
      <c r="B3" t="s">
        <v>68</v>
      </c>
      <c r="C3" t="s">
        <v>69</v>
      </c>
      <c r="D3" s="6">
        <f>'Besoins'!$B$2*0.15</f>
        <v>0.15</v>
      </c>
      <c r="E3" t="s">
        <v>18</v>
      </c>
    </row>
    <row r="4">
      <c r="A4">
        <v>1</v>
      </c>
      <c r="B4" t="s">
        <v>70</v>
      </c>
      <c r="C4" t="s">
        <v>69</v>
      </c>
      <c r="D4" s="6">
        <f>'Besoins'!$B$2*0.5</f>
        <v>0.5</v>
      </c>
      <c r="E4" t="s">
        <v>18</v>
      </c>
    </row>
    <row r="5">
      <c r="A5">
        <v>1</v>
      </c>
      <c r="B5" t="s">
        <v>71</v>
      </c>
      <c r="C5" t="s">
        <v>67</v>
      </c>
      <c r="D5" s="6">
        <f>'Besoins'!$B$2*1</f>
        <v>1</v>
      </c>
      <c r="E5" t="s">
        <v>3</v>
      </c>
    </row>
    <row r="6">
      <c r="A6">
        <v>2</v>
      </c>
      <c r="B6" t="s">
        <v>72</v>
      </c>
      <c r="C6" t="s">
        <v>69</v>
      </c>
      <c r="D6" s="6">
        <f>'Besoins'!$B$2*0.035</f>
        <v>0.035</v>
      </c>
      <c r="E6" t="s">
        <v>18</v>
      </c>
    </row>
    <row r="7">
      <c r="A7">
        <v>2</v>
      </c>
      <c r="B7" t="s">
        <v>73</v>
      </c>
      <c r="C7" t="s">
        <v>69</v>
      </c>
      <c r="D7" s="6">
        <f>'Besoins'!$B$2*0.0175</f>
        <v>0.0175</v>
      </c>
      <c r="E7" t="s">
        <v>18</v>
      </c>
    </row>
    <row r="8">
      <c r="A8">
        <v>2</v>
      </c>
      <c r="B8" t="s">
        <v>74</v>
      </c>
      <c r="C8" t="s">
        <v>69</v>
      </c>
      <c r="D8" s="6">
        <f>'Besoins'!$B$2*0.0075</f>
        <v>0.0075</v>
      </c>
      <c r="E8" t="s">
        <v>18</v>
      </c>
    </row>
    <row r="9">
      <c r="A9">
        <v>2</v>
      </c>
      <c r="B9" t="s">
        <v>75</v>
      </c>
      <c r="C9" t="s">
        <v>69</v>
      </c>
      <c r="D9" s="6">
        <f>'Besoins'!$B$2*0.0014</f>
        <v>0.0014</v>
      </c>
      <c r="E9" t="s">
        <v>18</v>
      </c>
    </row>
    <row r="10">
      <c r="A10">
        <v>2</v>
      </c>
      <c r="B10" t="s">
        <v>76</v>
      </c>
      <c r="C10" t="s">
        <v>69</v>
      </c>
      <c r="D10" s="6">
        <f>'Besoins'!$B$2*0.0003</f>
        <v>0.0003</v>
      </c>
      <c r="E10" t="s">
        <v>18</v>
      </c>
    </row>
    <row r="11">
      <c r="A11">
        <v>2</v>
      </c>
      <c r="B11" t="s">
        <v>77</v>
      </c>
      <c r="C11" t="s">
        <v>69</v>
      </c>
      <c r="D11" s="6">
        <f>'Besoins'!$B$2*0.0035</f>
        <v>0.0035</v>
      </c>
      <c r="E11" t="s">
        <v>18</v>
      </c>
    </row>
    <row r="12">
      <c r="A12">
        <v>1</v>
      </c>
      <c r="B12" t="s">
        <v>78</v>
      </c>
      <c r="C12" t="s">
        <v>69</v>
      </c>
      <c r="D12" s="6">
        <f>'Besoins'!$B$2*6</f>
        <v>6</v>
      </c>
      <c r="E12" t="s">
        <v>3</v>
      </c>
    </row>
    <row r="13">
      <c r="A13">
        <v>1</v>
      </c>
      <c r="B13" t="s">
        <v>79</v>
      </c>
      <c r="C13" t="s">
        <v>69</v>
      </c>
      <c r="D13" s="6">
        <f>'Besoins'!$B$2*1</f>
        <v>1</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2">
        <v>80</v>
      </c>
      <c r="B1"/>
      <c r="C1"/>
      <c r="D1"/>
    </row>
    <row r="2">
      <c r="A2" t="str" s="12">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3">
        <v>81</v>
      </c>
      <c r="B4"/>
      <c r="C4"/>
      <c r="D4"/>
    </row>
    <row r="5">
      <c r="A5" t="s" s="14">
        <v>82</v>
      </c>
      <c r="B5" t="str" s="11">
        <f>"[METTRE EN PLACE] "&amp;Procedure!D2</f>
        <v>[METTRE EN PLACE] Mise en place du poste de travail - Laver et désinfecter le matériel et le poste de travail en suivant les protocoles.</v>
      </c>
      <c r="C5"/>
      <c r="D5"/>
    </row>
    <row r="6">
      <c r="A6" t="s" s="14">
        <v>83</v>
      </c>
      <c r="B6" t="str" s="11">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4">
        <v>84</v>
      </c>
      <c r="B7" t="str" s="11">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4">
        <v>85</v>
      </c>
      <c r="B8" t="str" s="11">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4">
        <v>86</v>
      </c>
      <c r="B9" t="str" s="11">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4">
        <v>87</v>
      </c>
      <c r="B10" t="str" s="11">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4">
        <v>88</v>
      </c>
      <c r="B11" t="str" s="11">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3">
        <v>89</v>
      </c>
      <c r="B13"/>
      <c r="C13"/>
      <c r="D13"/>
    </row>
    <row r="14">
      <c r="A14" t="s" s="14">
        <v>82</v>
      </c>
      <c r="B14" t="str" s="11">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4">
        <v>83</v>
      </c>
      <c r="B15" t="str" s="11">
        <f>"[DÉCOUPER] "&amp;Procedure!D10</f>
        <v>[DÉCOUPER] Préparations préliminaires - Découper le beurre en petites parcelles. - Dans une calotte émietter la levure.Ajouter un peu de farine du poids total.En frottant entre les mains la levure et la farine,émietter finement et mélanger intimement les 2 éléments.</v>
      </c>
      <c r="C15"/>
      <c r="D15"/>
    </row>
    <row r="16">
      <c r="A16" t="s" s="14">
        <v>84</v>
      </c>
      <c r="B16" t="str" s="11">
        <f>"[CONFECTIONNER] "&amp;Procedure!D11</f>
        <v>[CONFECTIONNER] 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v>
      </c>
      <c r="C16"/>
      <c r="D16"/>
    </row>
    <row r="17">
      <c r="A17" t="s" s="14">
        <v>85</v>
      </c>
      <c r="B17" t="str" s="11">
        <f>"[REPOSER] "&amp;Procedure!D12</f>
        <v>[REPOSER] Donner du repos à la pâte - Débarrasser la pâte dans un bac GN 1/1 H 250 légèrement fariné. - Filmer la pâte pour l’empêcher de croûter. - Stocker au froid pendant 1 heure environ. - Cette pâte ne nécessite pas de pousse (ou pointage).</v>
      </c>
      <c r="C17"/>
      <c r="D17"/>
    </row>
    <row r="18">
      <c r="A18" t="s" s="14">
        <v>86</v>
      </c>
      <c r="B18" t="str" s="11">
        <f>"[ABAISSER] "&amp;Procedure!D13</f>
        <v>[ABAISSER] Abaisser et façonner la pâte - Abaisser et façonner la pâte suivant l’utilisation.</v>
      </c>
      <c r="C18"/>
      <c r="D18"/>
    </row>
    <row r="19">
      <c r="A19" t="s" s="14">
        <v>90</v>
      </c>
      <c r="B19" t="str" s="11">
        <f>Procedure!D14</f>
        <v>Faire pousser la pâte avant cuisson - Laisser pousser légèrement la pâte avant cuisson,dans un endroit tempéré ou dans une étuve à + 30/35°C.</v>
      </c>
      <c r="C19"/>
      <c r="D19"/>
    </row>
    <row r="20">
      <c r="A20" t="s" s="14">
        <v>87</v>
      </c>
      <c r="B20" t="str" s="11">
        <f>"[CUIRE] "&amp;Procedure!D15</f>
        <v>[CUIRE] Cuire la pâte briochée - Pour la cuisson,voir au chapitre de la pâtisserie et des hors-d’œuvre les préparations culinaires et pâtissières qui comportent de la pâte briochée.</v>
      </c>
      <c r="C20"/>
      <c r="D20"/>
    </row>
    <row r="21">
      <c r="A21" t="s" s="14">
        <v>88</v>
      </c>
      <c r="B21" t="str" s="11">
        <f>Procedure!D16</f>
        <v>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v>
      </c>
      <c r="C21"/>
      <c r="D21"/>
    </row>
    <row r="22">
      <c r="A22"/>
      <c r="B22"/>
      <c r="C22"/>
      <c r="D22"/>
    </row>
    <row r="23">
      <c r="A23" t="s" s="15">
        <v>91</v>
      </c>
      <c r="B23"/>
      <c r="C23"/>
      <c r="D23"/>
    </row>
  </sheetData>
  <sheetProtection sheet="1"/>
  <mergeCells count="20">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2026-09-15T13:23:53Z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2026-09-15T13:23:53Z</dcterms:modified>
  <cp:revision>1</cp:revision>
</cp:coreProperties>
</file>