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<sst xmlns="http://schemas.openxmlformats.org/spreadsheetml/2006/main" count="82" uniqueCount="82">
  <si>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</si>
  <si>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</si>
  <si>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</si>
  <si>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</si>
  <si>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</si>
  <si>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</si>
  <si>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</si>
  <si>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</si>
  <si>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</si>
  <si>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</si>
  <si>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</si>
  <si>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</si>
  <si>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</si>
  <si>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</si>
  <si>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</si>
  <si>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</si>
  <si>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</si>
  <si>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</si>
  <si>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</si>
  <si>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</si>
  <si>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</si>
  <si>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</si>
  <si>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</si>
  <si>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</si>
  <si>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</si>
  <si>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</si>
  <si>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</si>
  <si>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</si>
  <si>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</si>
  <si>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</si>
  <si>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</si>
  <si>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</si>
  <si>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</si>
  <si>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</si>
  <si>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</si>
  <si>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</si>
  <si>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</si>
  <si>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</si>
  <si>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</si>
  <si>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</si>
  <si>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</si>
  <si>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</si>
  <si>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</si>
  <si>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</si>
  <si>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</si>
  <si>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</si>
  <si>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BABA AU RHUM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</si>
  <si>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</si>
  <si>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</si>
  <si>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</si>
  <si>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</si>
  <si>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</si>
  <si>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</si>
  <si>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</si>
  <si>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</si>
  <si>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</si>
  <si>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</si>
  <si>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</si>
  <si>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</si>
  <si>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</si>
  <si>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</si>
  <si>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</si>
  <si>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</si>
  <si>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</si>
  <si>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</si>
  <si>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</si>
  <si>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</si>
  <si>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</si>
  <si>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</si>
  <si>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</si>
  <si>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 xml:space="preserve">    ↳ Oeuf entier liquide pasteurisé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</si>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</sst>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8">
        <f>E7*7.72</f>
        <v>3.088</v>
      </c>
    </row>
    <row r="8">
      <c r="A8" t="s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8">
        <f>E8*2.7</f>
        <v>0.27</v>
      </c>
    </row>
    <row r="9">
      <c r="A9" t="s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15</v>
      </c>
      <c r="G9" s="8">
        <f>E9*0.56</f>
        <v>1.12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15</v>
      </c>
      <c r="G10" s="8">
        <f>E10*5.2</f>
        <v>3.12</v>
      </c>
    </row>
    <row r="11">
      <c r="A11" t="s">
        <v>24</v>
      </c>
      <c r="B11" t="s">
        <v>25</v>
      </c>
      <c r="C11" t="s">
        <v>26</v>
      </c>
      <c r="D11" s="4">
        <v>0.5</v>
      </c>
      <c r="E11" s="6">
        <f>D11*$B$2</f>
        <v>0.5</v>
      </c>
      <c r="F11" t="s">
        <v>27</v>
      </c>
      <c r="G11" s="8">
        <f>E11*1.05</f>
        <v>0.525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8">
        <f>E12*2.2</f>
        <v>0.22</v>
      </c>
    </row>
    <row r="13">
      <c r="A13" t="s">
        <v>31</v>
      </c>
      <c r="B13" t="s">
        <v>32</v>
      </c>
      <c r="C13" t="s">
        <v>33</v>
      </c>
      <c r="D13" s="4">
        <v>1.5</v>
      </c>
      <c r="E13" s="6">
        <f>D13*$B$2</f>
        <v>1.5</v>
      </c>
      <c r="F13" t="s">
        <v>15</v>
      </c>
      <c r="G13" s="8">
        <f>E13*3.2</f>
        <v>4.8</v>
      </c>
    </row>
    <row r="14">
      <c r="A14" t="s">
        <v>34</v>
      </c>
      <c r="B14" t="s">
        <v>35</v>
      </c>
      <c r="C14" t="s">
        <v>33</v>
      </c>
      <c r="D14" s="4">
        <v>1.5</v>
      </c>
      <c r="E14" s="6">
        <f>D14*$B$2</f>
        <v>1.5</v>
      </c>
      <c r="F14" t="s">
        <v>15</v>
      </c>
      <c r="G14" s="8">
        <f>E14*3.9</f>
        <v>5.85</v>
      </c>
    </row>
    <row r="15">
      <c r="A15" t="s">
        <v>36</v>
      </c>
      <c r="B15" t="s">
        <v>37</v>
      </c>
      <c r="C15" t="s">
        <v>38</v>
      </c>
      <c r="D15" s="4">
        <v>0.035</v>
      </c>
      <c r="E15" s="6">
        <f>D15*$B$2</f>
        <v>0.035</v>
      </c>
      <c r="F15" t="s">
        <v>15</v>
      </c>
      <c r="G15" s="8">
        <f>E15*0.35</f>
        <v>0.01225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inlineStr" s="11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1"/>
      <c r="F2"/>
    </row>
    <row r="3">
      <c r="A3" t="s">
        <v>46</v>
      </c>
      <c r="B3">
        <v>2</v>
      </c>
      <c r="C3" t="s">
        <v>48</v>
      </c>
      <c r="D3" t="inlineStr" s="11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1"/>
      <c r="F3" t="s">
        <v>49</v>
      </c>
    </row>
    <row r="4">
      <c r="A4" t="s">
        <v>46</v>
      </c>
      <c r="B4">
        <v>3</v>
      </c>
      <c r="C4" t="s">
        <v>48</v>
      </c>
      <c r="D4" t="inlineStr" s="11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1"/>
      <c r="F4"/>
    </row>
    <row r="5">
      <c r="A5" t="s">
        <v>46</v>
      </c>
      <c r="B5">
        <v>4</v>
      </c>
      <c r="C5" t="s">
        <v>50</v>
      </c>
      <c r="D5" t="inlineStr" s="11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1"/>
      <c r="F5"/>
    </row>
    <row r="6">
      <c r="A6" t="s">
        <v>46</v>
      </c>
      <c r="B6">
        <v>5</v>
      </c>
      <c r="C6" t="s">
        <v>51</v>
      </c>
      <c r="D6" t="inlineStr" s="11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1"/>
      <c r="F6" t="s">
        <v>52</v>
      </c>
    </row>
    <row r="7">
      <c r="A7" t="s">
        <v>46</v>
      </c>
      <c r="B7">
        <v>6</v>
      </c>
      <c r="C7" t="s">
        <v>53</v>
      </c>
      <c r="D7" t="inlineStr" s="11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1"/>
      <c r="F7" t="s">
        <v>54</v>
      </c>
    </row>
    <row r="8">
      <c r="A8" t="s">
        <v>46</v>
      </c>
      <c r="B8">
        <v>7</v>
      </c>
      <c r="C8" t="s">
        <v>55</v>
      </c>
      <c r="D8" t="inlineStr" s="11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1"/>
      <c r="F8"/>
    </row>
    <row r="9">
      <c r="A9" t="s">
        <v>46</v>
      </c>
      <c r="B9">
        <v>8</v>
      </c>
      <c r="C9"/>
      <c r="D9" t="inlineStr" s="11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46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'Besoins'!$B$2*2</f>
        <v>2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'Besoins'!$B$2*1.5</f>
        <v>1.5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'Besoins'!$B$2*0.6</f>
        <v>0.6</v>
      </c>
      <c r="E5" t="s">
        <v>15</v>
      </c>
    </row>
    <row r="6">
      <c r="A6">
        <v>1</v>
      </c>
      <c r="B6" t="s">
        <v>65</v>
      </c>
      <c r="C6" t="s">
        <v>62</v>
      </c>
      <c r="D6" s="6">
        <f>'Besoins'!$B$2*0.1</f>
        <v>0.1</v>
      </c>
      <c r="E6" t="s">
        <v>15</v>
      </c>
    </row>
    <row r="7">
      <c r="A7">
        <v>1</v>
      </c>
      <c r="B7" t="s">
        <v>66</v>
      </c>
      <c r="C7" t="s">
        <v>62</v>
      </c>
      <c r="D7" s="6">
        <f>'Besoins'!$B$2*0.5</f>
        <v>0.5</v>
      </c>
      <c r="E7" t="s">
        <v>27</v>
      </c>
    </row>
    <row r="8">
      <c r="A8">
        <v>1</v>
      </c>
      <c r="B8" t="s">
        <v>67</v>
      </c>
      <c r="C8" t="s">
        <v>62</v>
      </c>
      <c r="D8" s="6">
        <f>'Besoins'!$B$2*0.035</f>
        <v>0.035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'Besoins'!$B$2*0.1</f>
        <v>0.1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'Besoins'!$B$2*0.4</f>
        <v>0.4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'Besoins'!$B$2*1.5</f>
        <v>1.5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2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4">
        <v>74</v>
      </c>
      <c r="B6" t="str" s="11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4">
        <v>75</v>
      </c>
      <c r="B7" t="str" s="11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4">
        <v>76</v>
      </c>
      <c r="B8" t="str" s="11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4">
        <v>77</v>
      </c>
      <c r="B9" t="str" s="11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4">
        <v>78</v>
      </c>
      <c r="B10" t="str" s="11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4">
        <v>79</v>
      </c>
      <c r="B11" t="str" s="11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4">
        <v>80</v>
      </c>
      <c r="B12" t="str" s="11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5">
        <v>81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