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<sst xmlns="http://schemas.openxmlformats.org/spreadsheetml/2006/main" count="79" uniqueCount="79">
  <si>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</si>
  <si>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</si>
  <si>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</si>
  <si>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</si>
  <si>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</si>
  <si>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</si>
  <si>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</si>
  <si>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</si>
  <si>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</si>
  <si>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</si>
  <si>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</si>
  <si>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</si>
  <si>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</si>
  <si>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</si>
  <si>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</si>
  <si>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</si>
  <si>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</si>
  <si>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</si>
  <si>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</si>
  <si>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</si>
  <si>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</si>
  <si>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</si>
  <si>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</si>
  <si>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</si>
  <si>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</si>
  <si>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</si>
  <si>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</si>
  <si>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</si>
  <si>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</si>
  <si>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</si>
  <si>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</si>
  <si>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</si>
  <si>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</si>
  <si>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</si>
  <si>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</si>
  <si>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</si>
  <si>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</si>
  <si>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</si>
  <si>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</si>
  <si>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</si>
  <si>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</si>
  <si>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</si>
  <si>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</si>
  <si>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</si>
  <si>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BABA AU RHUM</t>
  </si>
  <si>
    <t>METTRE EN PLACE</t>
  </si>
  <si>
    <t>ÉTUVER</t>
  </si>
  <si>
    <t>125 min (prepa)</t>
  </si>
  <si>
    <t>FOURRER</t>
  </si>
  <si>
    <t>CUIRE</t>
  </si>
  <si>
    <t>20 min (cuisson)</t>
  </si>
  <si>
    <t>METTRE</t>
  </si>
  <si>
    <t>70 min (prepa)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</si>
  <si>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</si>
  <si>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</si>
  <si>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</si>
  <si>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</si>
  <si>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</si>
  <si>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</si>
  <si>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</si>
  <si>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</si>
  <si>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Blanc d'oeuf liquide pasteurisé</t>
  </si>
  <si>
    <t xml:space="preserve">    ↳ Beurre doux 82% MG plaquette</t>
  </si>
  <si>
    <t xml:space="preserve">    ↳ Levure fraîche de boulanger</t>
  </si>
  <si>
    <t xml:space="preserve">    ↳ Lait entier UHT 3,5% MG brique 1L</t>
  </si>
  <si>
    <t xml:space="preserve">    ↳ Sel fin de cuisine</t>
  </si>
  <si>
    <t xml:space="preserve">    ↳ Sucre poudre sac 1kg</t>
  </si>
  <si>
    <t xml:space="preserve">    ↳ Raisins secs sultanine sachet 1kg</t>
  </si>
  <si>
    <t>Fiche technique — BABA AU RHUM</t>
  </si>
  <si>
    <t>BABA AU RHUM  GRO_CDC_248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</si>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</sst>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8">
        <f>E7*7.72</f>
        <v>3.088</v>
      </c>
    </row>
    <row r="8">
      <c r="A8" t="s">
        <v>16</v>
      </c>
      <c r="B8" t="s">
        <v>17</v>
      </c>
      <c r="C8" t="s">
        <v>14</v>
      </c>
      <c r="D8" s="4">
        <v>0.1</v>
      </c>
      <c r="E8" s="6">
        <f>D8*$B$2</f>
        <v>0.1</v>
      </c>
      <c r="F8" t="s">
        <v>15</v>
      </c>
      <c r="G8" s="8">
        <f>E8*2.7</f>
        <v>0.27</v>
      </c>
    </row>
    <row r="9">
      <c r="A9" t="s">
        <v>18</v>
      </c>
      <c r="B9" t="s">
        <v>19</v>
      </c>
      <c r="C9" t="s">
        <v>20</v>
      </c>
      <c r="D9" s="4">
        <v>2</v>
      </c>
      <c r="E9" s="6">
        <f>D9*$B$2</f>
        <v>2</v>
      </c>
      <c r="F9" t="s">
        <v>15</v>
      </c>
      <c r="G9" s="8">
        <f>E9*0.56</f>
        <v>1.12</v>
      </c>
    </row>
    <row r="10">
      <c r="A10" t="s">
        <v>21</v>
      </c>
      <c r="B10" t="s">
        <v>22</v>
      </c>
      <c r="C10" t="s">
        <v>23</v>
      </c>
      <c r="D10" s="4">
        <v>0.6</v>
      </c>
      <c r="E10" s="6">
        <f>D10*$B$2</f>
        <v>0.6</v>
      </c>
      <c r="F10" t="s">
        <v>15</v>
      </c>
      <c r="G10" s="8">
        <f>E10*5.2</f>
        <v>3.12</v>
      </c>
    </row>
    <row r="11">
      <c r="A11" t="s">
        <v>24</v>
      </c>
      <c r="B11" t="s">
        <v>25</v>
      </c>
      <c r="C11" t="s">
        <v>26</v>
      </c>
      <c r="D11" s="4">
        <v>0.5</v>
      </c>
      <c r="E11" s="6">
        <f>D11*$B$2</f>
        <v>0.5</v>
      </c>
      <c r="F11" t="s">
        <v>27</v>
      </c>
      <c r="G11" s="8">
        <f>E11*1.05</f>
        <v>0.525</v>
      </c>
    </row>
    <row r="12">
      <c r="A12" t="s">
        <v>28</v>
      </c>
      <c r="B12" t="s">
        <v>29</v>
      </c>
      <c r="C12" t="s">
        <v>30</v>
      </c>
      <c r="D12" s="4">
        <v>0.1</v>
      </c>
      <c r="E12" s="6">
        <f>D12*$B$2</f>
        <v>0.1</v>
      </c>
      <c r="F12" t="s">
        <v>15</v>
      </c>
      <c r="G12" s="8">
        <f>E12*2.2</f>
        <v>0.22</v>
      </c>
    </row>
    <row r="13">
      <c r="A13" t="s">
        <v>31</v>
      </c>
      <c r="B13" t="s">
        <v>32</v>
      </c>
      <c r="C13" t="s">
        <v>33</v>
      </c>
      <c r="D13" s="4">
        <v>1.5</v>
      </c>
      <c r="E13" s="6">
        <f>D13*$B$2</f>
        <v>1.5</v>
      </c>
      <c r="F13" t="s">
        <v>15</v>
      </c>
      <c r="G13" s="8">
        <f>E13*3.2</f>
        <v>4.8</v>
      </c>
    </row>
    <row r="14">
      <c r="A14" t="s">
        <v>34</v>
      </c>
      <c r="B14" t="s">
        <v>35</v>
      </c>
      <c r="C14" t="s">
        <v>36</v>
      </c>
      <c r="D14" s="4">
        <v>0.035</v>
      </c>
      <c r="E14" s="6">
        <f>D14*$B$2</f>
        <v>0.035</v>
      </c>
      <c r="F14" t="s">
        <v>15</v>
      </c>
      <c r="G14" s="8">
        <f>E14*0.35</f>
        <v>0.01225</v>
      </c>
    </row>
    <row r="15">
      <c r="A15"/>
      <c r="B15"/>
      <c r="C15"/>
      <c r="D15"/>
      <c r="E15"/>
      <c r="F15" t="s" s="9">
        <v>37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inlineStr" s="11">
        <is>
          <t>Mise en place du poste de travail - Vérifier les D.L.C.,peser les denrées,sélectionner le matériel nécessaire. ) - Laver et désinfecter le matériel et le poste de travail en suivant les protocoles. R</t>
        </is>
      </c>
      <c r="E2" t="s" s="11"/>
      <c r="F2"/>
    </row>
    <row r="3">
      <c r="A3" t="s">
        <v>44</v>
      </c>
      <c r="B3">
        <v>2</v>
      </c>
      <c r="C3" t="s">
        <v>46</v>
      </c>
      <c r="D3" t="inlineStr" s="11">
        <is>
          <t>Préparations préliminaires - Dans une calotte, faire fondre le beurre. Au pinceau, badigeonner 2 bacs g GN1/1H65. E - Confectionner le sirop de trempage au rhum.Voir la recette au chapitre pâtisserie. - Dans une calotte,faire fondre les 600 g beurre.Réserver légèrement tiède. S - Laver et bien égoutter les raisins secs.Réserver. - Couper les bigarreaux en 2.Réserver.</t>
        </is>
      </c>
      <c r="E3" t="s" s="11"/>
      <c r="F3" t="s">
        <v>47</v>
      </c>
    </row>
    <row r="4">
      <c r="A4" t="s">
        <v>44</v>
      </c>
      <c r="B4">
        <v>3</v>
      </c>
      <c r="C4" t="s">
        <v>46</v>
      </c>
      <c r="D4" t="inlineStr" s="11">
        <is>
          <t>Confectionner la pâte à savarin (en direct) - Dans le fond de la cuve du batteur,délayer la levure avec 1/3 de l’eau ou du lait tiède. - Sur la levure,verser la farine,puis le sel et le sucre (éventuellement faire dissoudre le s sel et le sucre séparément avec un peu d’eau ou de lait). - Au crochet,en première vitesse,hydrater la farine en incorporant progressivement la moitié des œufs et une partie de l’eau ou du lait tiède.Allonger le gluten,la pâte devient élastique.Donner du corps à la pâte en la travaillant en deuxième vitesse. - Ajouter progressivement le reste des œufs et du liquide. - En deuxième vitesse,pétrir la pâte pour lui donner du corps.La pâte doit être lisse, molle et élastique. - En première vitesse,incorporer le beurre fondu sans travailler la pâte,puis les raisins secs.</t>
        </is>
      </c>
      <c r="E4" t="s" s="11"/>
      <c r="F4"/>
    </row>
    <row r="5">
      <c r="A5" t="s">
        <v>44</v>
      </c>
      <c r="B5">
        <v>4</v>
      </c>
      <c r="C5" t="s">
        <v>48</v>
      </c>
      <c r="D5" t="inlineStr" s="11">
        <is>
          <t>Garnir les moules et laisser pointer la pâte - Verser la pâte dans les 2 bacs GN 1/1 beurrés. - Mettre les bacs dans une étuve ou dans un endroit tempéré à une température de +25 à 30 °C. - En fin de pointage (ou pousse),la pâte aura doublé de volume.</t>
        </is>
      </c>
      <c r="E5" t="s" s="11"/>
      <c r="F5"/>
    </row>
    <row r="6">
      <c r="A6" t="s">
        <v>44</v>
      </c>
      <c r="B6">
        <v>5</v>
      </c>
      <c r="C6" t="s">
        <v>49</v>
      </c>
      <c r="D6" t="inlineStr" s="11">
        <is>
          <t>Cuire les babas - Préchauffer le four sur la position chaleur sèche à + 180 °C,clé ouverte. - Enfourner les bacs,sans dorer la pâte et cuire les babas pendant 20 minutes environ. - Contrôler la cuisson. - Démouler les babas sur des grilles GN 1/1,aussitôt la sortie du four.</t>
        </is>
      </c>
      <c r="E6" t="s" s="11"/>
      <c r="F6" t="s">
        <v>50</v>
      </c>
    </row>
    <row r="7">
      <c r="A7" t="s">
        <v>44</v>
      </c>
      <c r="B7">
        <v>6</v>
      </c>
      <c r="C7" t="s">
        <v>51</v>
      </c>
      <c r="D7" t="inlineStr" s="11">
        <is>
          <t>Tremper les babas - Mettre les 6 litres de sirop de trempage tiède dans un bac GN 2/1 H 100 en polycarbonate. - Tremper et immerger les babas dans le sirop avec leur grille,de façon à pouvoir les retirer et les égoutter sur ces mêmes grilles au-dessus d’un bac GN 1/1.</t>
        </is>
      </c>
      <c r="E7" t="s" s="11"/>
      <c r="F7" t="s">
        <v>52</v>
      </c>
    </row>
    <row r="8">
      <c r="A8" t="s">
        <v>44</v>
      </c>
      <c r="B8">
        <v>7</v>
      </c>
      <c r="C8" t="s">
        <v>53</v>
      </c>
      <c r="D8" t="inlineStr" s="11">
        <is>
          <t>Dresser et servir - Confectionner la crème chantilly.Voir la recette au chapitre pâtisserie. - Détailler les babas en portions,5 dans la largeur et 10 dans la longueur. - Dresser à l’assiette.Arroser au besoin avec un peu de sirop de trempage au rhum. - Décorer avec un chou de crème chantilly et un 1/2 bigarreau confit.</t>
        </is>
      </c>
      <c r="E8" t="s" s="11"/>
      <c r="F8"/>
    </row>
    <row r="9">
      <c r="A9" t="s">
        <v>44</v>
      </c>
      <c r="B9">
        <v>8</v>
      </c>
      <c r="C9"/>
      <c r="D9" t="inlineStr" s="11">
        <is>
          <t>Commentaires - Le baba est traditionnellement parfumé au rhum. - Le savarin accepte tous les alcools ainsi que des crèmes diverses et des fruits pochés. - Le baba et le savarin sont issus de la même pâte,leur appelation est déterminée par la forme et la garniture d’accompagnement.</t>
        </is>
      </c>
      <c r="E9" t="s" s="11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44</v>
      </c>
      <c r="C2" t="s">
        <v>58</v>
      </c>
      <c r="D2" s="6">
        <f>'Besoins'!$B$2*100</f>
        <v>100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'Besoins'!$B$2*2</f>
        <v>2</v>
      </c>
      <c r="E3" t="s">
        <v>15</v>
      </c>
    </row>
    <row r="4">
      <c r="A4">
        <v>1</v>
      </c>
      <c r="B4" t="s">
        <v>61</v>
      </c>
      <c r="C4" t="s">
        <v>60</v>
      </c>
      <c r="D4" s="6">
        <f>'Besoins'!$B$2*1.5</f>
        <v>1.5</v>
      </c>
      <c r="E4" t="s">
        <v>27</v>
      </c>
    </row>
    <row r="5">
      <c r="A5">
        <v>1</v>
      </c>
      <c r="B5" t="s">
        <v>62</v>
      </c>
      <c r="C5" t="s">
        <v>60</v>
      </c>
      <c r="D5" s="6">
        <f>'Besoins'!$B$2*0.6</f>
        <v>0.6</v>
      </c>
      <c r="E5" t="s">
        <v>15</v>
      </c>
    </row>
    <row r="6">
      <c r="A6">
        <v>1</v>
      </c>
      <c r="B6" t="s">
        <v>63</v>
      </c>
      <c r="C6" t="s">
        <v>60</v>
      </c>
      <c r="D6" s="6">
        <f>'Besoins'!$B$2*0.1</f>
        <v>0.1</v>
      </c>
      <c r="E6" t="s">
        <v>15</v>
      </c>
    </row>
    <row r="7">
      <c r="A7">
        <v>1</v>
      </c>
      <c r="B7" t="s">
        <v>64</v>
      </c>
      <c r="C7" t="s">
        <v>60</v>
      </c>
      <c r="D7" s="6">
        <f>'Besoins'!$B$2*0.5</f>
        <v>0.5</v>
      </c>
      <c r="E7" t="s">
        <v>15</v>
      </c>
    </row>
    <row r="8">
      <c r="A8">
        <v>1</v>
      </c>
      <c r="B8" t="s">
        <v>65</v>
      </c>
      <c r="C8" t="s">
        <v>60</v>
      </c>
      <c r="D8" s="6">
        <f>'Besoins'!$B$2*0.035</f>
        <v>0.035</v>
      </c>
      <c r="E8" t="s">
        <v>15</v>
      </c>
    </row>
    <row r="9">
      <c r="A9">
        <v>1</v>
      </c>
      <c r="B9" t="s">
        <v>66</v>
      </c>
      <c r="C9" t="s">
        <v>60</v>
      </c>
      <c r="D9" s="6">
        <f>'Besoins'!$B$2*0.1</f>
        <v>0.1</v>
      </c>
      <c r="E9" t="s">
        <v>15</v>
      </c>
    </row>
    <row r="10">
      <c r="A10">
        <v>1</v>
      </c>
      <c r="B10" t="s">
        <v>67</v>
      </c>
      <c r="C10" t="s">
        <v>60</v>
      </c>
      <c r="D10" s="6">
        <f>'Besoins'!$B$2*0.4</f>
        <v>0.4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2">
        <f>"GRO_CDC_248 · GRO.DESSERTS · référence : "&amp;Besoins!B3&amp;" "&amp;Besoins!C3&amp;" · multiplicateur réglable sur la feuille ""Besoins"""</f>
        <v>GRO_CDC_248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69</v>
      </c>
      <c r="B4"/>
      <c r="C4"/>
      <c r="D4"/>
    </row>
    <row r="5">
      <c r="A5" t="s" s="14">
        <v>70</v>
      </c>
      <c r="B5" t="str" s="11">
        <f>"[METTRE EN PLACE] "&amp;Procedure!D2</f>
        <v>[METTRE EN PLACE] Mise en place du poste de travail - Vérifier les D.L.C.,peser les denrées,sélectionner le matériel nécessaire. ) - Laver et désinfecter le matériel et le poste de travail en suivant les protocoles. R</v>
      </c>
      <c r="C5"/>
      <c r="D5"/>
    </row>
    <row r="6">
      <c r="A6" t="s" s="14">
        <v>71</v>
      </c>
      <c r="B6" t="str" s="11">
        <f>"[ÉTUVER] "&amp;Procedure!D3</f>
        <v>[ÉTUVER] Préparations préliminaires - Dans une calotte, faire fondre le beurre. Au pinceau, badigeonner 2 bacs g GN1/1H65. E - Confectionner le sirop de trempage au rhum.Voir la recette au chapitre pâtisserie. - Dans une calotte,faire fondre les 600 g beurre.Réserver légèrement tiède. S - Laver et bien égoutter les raisins secs.Réserver. - Couper les bigarreaux en 2.Réserver.</v>
      </c>
      <c r="C6"/>
      <c r="D6"/>
    </row>
    <row r="7">
      <c r="A7" t="s" s="14">
        <v>72</v>
      </c>
      <c r="B7" t="str" s="11">
        <f>"[ÉTUVER] "&amp;Procedure!D4</f>
        <v>[ÉTUVER] Confectionner la pâte à savarin (en direct) - Dans le fond de la cuve du batteur,délayer la levure avec 1/3 de l’eau ou du lait tiède. - Sur la levure,verser la farine,puis le sel et le sucre (éventuellement faire dissoudre le s sel et le sucre séparément avec un peu d’eau ou de lait). - Au crochet,en première vitesse,hydrater la farine en incorporant progressivement la moitié des œufs et une partie de l’eau ou du lait tiède.Allonger le gluten,la pâte devient élastique.Donner du corps à la pâte en la travaillant en deuxième vitesse. - Ajouter progressivement le reste des œufs et du liquide. - En deuxième vitesse,pétrir la pâte pour lui donner du corps.La pâte doit être lisse, molle et élastique. - En première vitesse,incorporer le beurre fondu sans travailler la pâte,puis les raisins secs.</v>
      </c>
      <c r="C7"/>
      <c r="D7"/>
    </row>
    <row r="8">
      <c r="A8" t="s" s="14">
        <v>73</v>
      </c>
      <c r="B8" t="str" s="11">
        <f>"[FOURRER] "&amp;Procedure!D5</f>
        <v>[FOURRER] Garnir les moules et laisser pointer la pâte - Verser la pâte dans les 2 bacs GN 1/1 beurrés. - Mettre les bacs dans une étuve ou dans un endroit tempéré à une température de +25 à 30 °C. - En fin de pointage (ou pousse),la pâte aura doublé de volume.</v>
      </c>
      <c r="C8"/>
      <c r="D8"/>
    </row>
    <row r="9">
      <c r="A9" t="s" s="14">
        <v>74</v>
      </c>
      <c r="B9" t="str" s="11">
        <f>"[CUIRE] "&amp;Procedure!D6</f>
        <v>[CUIRE] Cuire les babas - Préchauffer le four sur la position chaleur sèche à + 180 °C,clé ouverte. - Enfourner les bacs,sans dorer la pâte et cuire les babas pendant 20 minutes environ. - Contrôler la cuisson. - Démouler les babas sur des grilles GN 1/1,aussitôt la sortie du four.</v>
      </c>
      <c r="C9"/>
      <c r="D9"/>
    </row>
    <row r="10">
      <c r="A10" t="s" s="14">
        <v>75</v>
      </c>
      <c r="B10" t="str" s="11">
        <f>"[METTRE] "&amp;Procedure!D7</f>
        <v>[METTRE] Tremper les babas - Mettre les 6 litres de sirop de trempage tiède dans un bac GN 2/1 H 100 en polycarbonate. - Tremper et immerger les babas dans le sirop avec leur grille,de façon à pouvoir les retirer et les égoutter sur ces mêmes grilles au-dessus d’un bac GN 1/1.</v>
      </c>
      <c r="C10"/>
      <c r="D10"/>
    </row>
    <row r="11">
      <c r="A11" t="s" s="14">
        <v>76</v>
      </c>
      <c r="B11" t="str" s="11">
        <f>"[DRESSER] "&amp;Procedure!D8</f>
        <v>[DRESSER] Dresser et servir - Confectionner la crème chantilly.Voir la recette au chapitre pâtisserie. - Détailler les babas en portions,5 dans la largeur et 10 dans la longueur. - Dresser à l’assiette.Arroser au besoin avec un peu de sirop de trempage au rhum. - Décorer avec un chou de crème chantilly et un 1/2 bigarreau confit.</v>
      </c>
      <c r="C11"/>
      <c r="D11"/>
    </row>
    <row r="12">
      <c r="A12" t="s" s="14">
        <v>77</v>
      </c>
      <c r="B12" t="str" s="11">
        <f>Procedure!D9</f>
        <v>Commentaires - Le baba est traditionnellement parfumé au rhum. - Le savarin accepte tous les alcools ainsi que des crèmes diverses et des fruits pochés. - Le baba et le savarin sont issus de la même pâte,leur appelation est déterminée par la forme et la garniture d’accompagnement.</v>
      </c>
      <c r="C12"/>
      <c r="D12"/>
    </row>
    <row r="13">
      <c r="A13"/>
      <c r="B13"/>
      <c r="C13"/>
      <c r="D13"/>
    </row>
    <row r="14">
      <c r="A14" t="s" s="15">
        <v>78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2026-08-01T02:01:12Z</dcterms:created>
  <dc:title>BABA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2026-08-01T02:01:12Z</dcterms:modified>
  <cp:revision>1</cp:revision>
</cp:coreProperties>
</file>