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<sst xmlns="http://schemas.openxmlformats.org/spreadsheetml/2006/main" count="79" uniqueCount="79">
  <si>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</si>
  <si>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</si>
  <si>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</si>
  <si>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</si>
  <si>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</si>
  <si>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</si>
  <si>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</si>
  <si>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</si>
  <si>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</si>
  <si>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</si>
  <si>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</si>
  <si>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</si>
  <si>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VIN-MARSALA</t>
  </si>
  <si>
    <t>Marsala (cuisson)</t>
  </si>
  <si>
    <t>Vins et bières de cuisson</t>
  </si>
  <si>
    <t>lt</t>
  </si>
  <si>
    <t>CAFE-POW-PATIS</t>
  </si>
  <si>
    <t>Extrait de café pâtisserie (poudre)</t>
  </si>
  <si>
    <t>Cafés</t>
  </si>
  <si>
    <t>kg</t>
  </si>
  <si>
    <t>CAFE-FORT</t>
  </si>
  <si>
    <t>Cafe fort de patisserie</t>
  </si>
  <si>
    <t>Boissons</t>
  </si>
  <si>
    <t>CACAO-AMER-POW</t>
  </si>
  <si>
    <t>Cacao amer en poudre</t>
  </si>
  <si>
    <t>Pâtisserie épicerie sucrée</t>
  </si>
  <si>
    <t>RNME101466</t>
  </si>
  <si>
    <t>Sucre poudre sac 1kg</t>
  </si>
  <si>
    <t>FROM-MASCARPONE</t>
  </si>
  <si>
    <t>Mascarpone</t>
  </si>
  <si>
    <t>Fromages de base cuisine</t>
  </si>
  <si>
    <t>OVO-BLANC-LIQ</t>
  </si>
  <si>
    <t>Blanc d'oeuf liquide pasteurisé</t>
  </si>
  <si>
    <t>Ovoproduits</t>
  </si>
  <si>
    <t>OVO-JAUNE-LIQ</t>
  </si>
  <si>
    <t>Jaune d'oeuf liquide pasteurisé</t>
  </si>
  <si>
    <t>BISCUIT-CUILL</t>
  </si>
  <si>
    <t>Biscuit cuillère (plateau)</t>
  </si>
  <si>
    <t>Pâtes prêtes à l'emploi</t>
  </si>
  <si>
    <t>Total</t>
  </si>
  <si>
    <t>Recette</t>
  </si>
  <si>
    <t>#</t>
  </si>
  <si>
    <t>Verbe</t>
  </si>
  <si>
    <t>Étape</t>
  </si>
  <si>
    <t>Précision technique</t>
  </si>
  <si>
    <t>Durée</t>
  </si>
  <si>
    <t>TIRAMISU AU CAFÉ FORT</t>
  </si>
  <si>
    <t>METTRE EN PLACE</t>
  </si>
  <si>
    <t>CONFECTIONNER</t>
  </si>
  <si>
    <t>Préparations préliminaires - Confectionner 1 litre et demi de café fort. - Dans une calotte,corser le café avec l’extrait de café.Réserver.</t>
  </si>
  <si>
    <t>CHEMISER</t>
  </si>
  <si>
    <t>125 min (prepa)</t>
  </si>
  <si>
    <t>BATTRE</t>
  </si>
  <si>
    <t>8 min (repos)</t>
  </si>
  <si>
    <t>SERVIR</t>
  </si>
  <si>
    <t>720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</si>
  <si>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</si>
  <si>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</si>
  <si>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</si>
  <si>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</si>
  <si>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</si>
  <si>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Extrait de café pâtisserie (poudre)</t>
  </si>
  <si>
    <t>matiere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</si>
  <si>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</si>
  <si>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</si>
  <si>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</si>
  <si>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Mascarpone</t>
  </si>
  <si>
    <t xml:space="preserve">    ↳ Marsala (cuisson)</t>
  </si>
  <si>
    <t xml:space="preserve">    ↳ Biscuit cuillère (plateau)</t>
  </si>
  <si>
    <t xml:space="preserve">    ↳ Cafe fort de patisserie</t>
  </si>
  <si>
    <t xml:space="preserve">    ↳ Cacao amer en poudre</t>
  </si>
  <si>
    <t>Fiche technique — TIRAMISU AU CAFÉ FORT</t>
  </si>
  <si>
    <t>TIRAMISU AU CAFÉ FORT  GRO_CDC_245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</si>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</sst>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8">
        <f>E7*5.8</f>
        <v>4.35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8">
        <f>E8*35</f>
        <v>1.75</v>
      </c>
    </row>
    <row r="9">
      <c r="A9" t="s">
        <v>20</v>
      </c>
      <c r="B9" t="s">
        <v>21</v>
      </c>
      <c r="C9" t="s">
        <v>22</v>
      </c>
      <c r="D9" s="4">
        <v>1.5</v>
      </c>
      <c r="E9" s="6">
        <f>D9*$B$2</f>
        <v>1.5</v>
      </c>
      <c r="F9" t="s">
        <v>15</v>
      </c>
      <c r="G9" s="8">
        <f>E9*4</f>
        <v>6</v>
      </c>
    </row>
    <row r="10">
      <c r="A10" t="s">
        <v>23</v>
      </c>
      <c r="B10" t="s">
        <v>24</v>
      </c>
      <c r="C10" t="s">
        <v>25</v>
      </c>
      <c r="D10" s="4">
        <v>0.3</v>
      </c>
      <c r="E10" s="6">
        <f>D10*$B$2</f>
        <v>0.3</v>
      </c>
      <c r="F10" t="s">
        <v>19</v>
      </c>
      <c r="G10" s="8">
        <f>E10*9.5</f>
        <v>2.85</v>
      </c>
    </row>
    <row r="11">
      <c r="A11" t="s">
        <v>26</v>
      </c>
      <c r="B11" t="s">
        <v>27</v>
      </c>
      <c r="C11" t="s">
        <v>25</v>
      </c>
      <c r="D11" s="4">
        <v>2</v>
      </c>
      <c r="E11" s="6">
        <f>D11*$B$2</f>
        <v>2</v>
      </c>
      <c r="F11" t="s">
        <v>19</v>
      </c>
      <c r="G11" s="8">
        <f>E11*2.7</f>
        <v>5.4</v>
      </c>
    </row>
    <row r="12">
      <c r="A12" t="s">
        <v>28</v>
      </c>
      <c r="B12" t="s">
        <v>29</v>
      </c>
      <c r="C12" t="s">
        <v>30</v>
      </c>
      <c r="D12" s="4">
        <v>3.5</v>
      </c>
      <c r="E12" s="6">
        <f>D12*$B$2</f>
        <v>3.5</v>
      </c>
      <c r="F12" t="s">
        <v>19</v>
      </c>
      <c r="G12" s="8">
        <f>E12*5.6</f>
        <v>19.6</v>
      </c>
    </row>
    <row r="13">
      <c r="A13" t="s">
        <v>31</v>
      </c>
      <c r="B13" t="s">
        <v>32</v>
      </c>
      <c r="C13" t="s">
        <v>33</v>
      </c>
      <c r="D13" s="4">
        <v>0.2</v>
      </c>
      <c r="E13" s="6">
        <f>D13*$B$2</f>
        <v>0.2</v>
      </c>
      <c r="F13" t="s">
        <v>19</v>
      </c>
      <c r="G13" s="8">
        <f>E13*3.2</f>
        <v>0.64</v>
      </c>
    </row>
    <row r="14">
      <c r="A14" t="s">
        <v>34</v>
      </c>
      <c r="B14" t="s">
        <v>35</v>
      </c>
      <c r="C14" t="s">
        <v>33</v>
      </c>
      <c r="D14" s="4">
        <v>1</v>
      </c>
      <c r="E14" s="6">
        <f>D14*$B$2</f>
        <v>1</v>
      </c>
      <c r="F14" t="s">
        <v>19</v>
      </c>
      <c r="G14" s="8">
        <f>E14*5.8</f>
        <v>5.8</v>
      </c>
    </row>
    <row r="15">
      <c r="A15" t="s">
        <v>36</v>
      </c>
      <c r="B15" t="s">
        <v>37</v>
      </c>
      <c r="C15" t="s">
        <v>38</v>
      </c>
      <c r="D15" s="4">
        <v>300</v>
      </c>
      <c r="E15" s="6">
        <f>D15*$B$2</f>
        <v>300</v>
      </c>
      <c r="F15" t="s">
        <v>19</v>
      </c>
      <c r="G15" s="8">
        <f>E15*12</f>
        <v>3600</v>
      </c>
    </row>
    <row r="16">
      <c r="A16"/>
      <c r="B16"/>
      <c r="C16"/>
      <c r="D16"/>
      <c r="E16"/>
      <c r="F16" t="s" s="9">
        <v>39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46</v>
      </c>
      <c r="B3">
        <v>2</v>
      </c>
      <c r="C3" t="s">
        <v>48</v>
      </c>
      <c r="D3" t="s" s="11">
        <v>49</v>
      </c>
      <c r="E3" t="s" s="11"/>
      <c r="F3"/>
    </row>
    <row r="4">
      <c r="A4" t="s">
        <v>46</v>
      </c>
      <c r="B4">
        <v>3</v>
      </c>
      <c r="C4" t="s">
        <v>50</v>
      </c>
      <c r="D4" t="inlineStr" s="11">
        <is>
          <t>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t>
        </is>
      </c>
      <c r="E4" t="s" s="11"/>
      <c r="F4" t="s">
        <v>51</v>
      </c>
    </row>
    <row r="5">
      <c r="A5" t="s">
        <v>46</v>
      </c>
      <c r="B5">
        <v>4</v>
      </c>
      <c r="C5" t="s">
        <v>52</v>
      </c>
      <c r="D5" t="inlineStr" s="11">
        <is>
          <t>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t>
        </is>
      </c>
      <c r="E5" t="s" s="11"/>
      <c r="F5" t="s">
        <v>53</v>
      </c>
    </row>
    <row r="6">
      <c r="A6" t="s">
        <v>46</v>
      </c>
      <c r="B6">
        <v>5</v>
      </c>
      <c r="C6" t="s">
        <v>54</v>
      </c>
      <c r="D6" t="inlineStr" s="11">
        <is>
          <t>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t>
        </is>
      </c>
      <c r="E6" t="s" s="11"/>
      <c r="F6" t="s">
        <v>55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46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'Besoins'!$B$2*0.05</f>
        <v>0.05</v>
      </c>
      <c r="E3" t="s">
        <v>19</v>
      </c>
    </row>
    <row r="4">
      <c r="A4">
        <v>1</v>
      </c>
      <c r="B4" t="s">
        <v>63</v>
      </c>
      <c r="C4" t="s">
        <v>62</v>
      </c>
      <c r="D4" s="6">
        <f>'Besoins'!$B$2*2</f>
        <v>2</v>
      </c>
      <c r="E4" t="s">
        <v>19</v>
      </c>
    </row>
    <row r="5">
      <c r="A5">
        <v>1</v>
      </c>
      <c r="B5" t="s">
        <v>64</v>
      </c>
      <c r="C5" t="s">
        <v>62</v>
      </c>
      <c r="D5" s="6">
        <f>'Besoins'!$B$2*0.2</f>
        <v>0.2</v>
      </c>
      <c r="E5" t="s">
        <v>19</v>
      </c>
    </row>
    <row r="6">
      <c r="A6">
        <v>1</v>
      </c>
      <c r="B6" t="s">
        <v>65</v>
      </c>
      <c r="C6" t="s">
        <v>62</v>
      </c>
      <c r="D6" s="6">
        <f>'Besoins'!$B$2*1</f>
        <v>1</v>
      </c>
      <c r="E6" t="s">
        <v>19</v>
      </c>
    </row>
    <row r="7">
      <c r="A7">
        <v>1</v>
      </c>
      <c r="B7" t="s">
        <v>66</v>
      </c>
      <c r="C7" t="s">
        <v>62</v>
      </c>
      <c r="D7" s="6">
        <f>'Besoins'!$B$2*3.5</f>
        <v>3.5</v>
      </c>
      <c r="E7" t="s">
        <v>19</v>
      </c>
    </row>
    <row r="8">
      <c r="A8">
        <v>1</v>
      </c>
      <c r="B8" t="s">
        <v>67</v>
      </c>
      <c r="C8" t="s">
        <v>62</v>
      </c>
      <c r="D8" s="6">
        <f>'Besoins'!$B$2*0.75</f>
        <v>0.75</v>
      </c>
      <c r="E8" t="s">
        <v>15</v>
      </c>
    </row>
    <row r="9">
      <c r="A9">
        <v>1</v>
      </c>
      <c r="B9" t="s">
        <v>68</v>
      </c>
      <c r="C9" t="s">
        <v>62</v>
      </c>
      <c r="D9" s="6">
        <f>'Besoins'!$B$2*300</f>
        <v>300</v>
      </c>
      <c r="E9" t="s">
        <v>3</v>
      </c>
    </row>
    <row r="10">
      <c r="A10">
        <v>1</v>
      </c>
      <c r="B10" t="s">
        <v>69</v>
      </c>
      <c r="C10" t="s">
        <v>62</v>
      </c>
      <c r="D10" s="6">
        <f>'Besoins'!$B$2*1.5</f>
        <v>1.5</v>
      </c>
      <c r="E10" t="s">
        <v>15</v>
      </c>
    </row>
    <row r="11">
      <c r="A11">
        <v>1</v>
      </c>
      <c r="B11" t="s">
        <v>70</v>
      </c>
      <c r="C11" t="s">
        <v>62</v>
      </c>
      <c r="D11" s="6">
        <f>'Besoins'!$B$2*0.3</f>
        <v>0.3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2">
        <f>"GRO_CDC_245 · GRO.DESSERTS · référence : "&amp;Besoins!B3&amp;" "&amp;Besoins!C3&amp;" · multiplicateur réglable sur la feuille ""Besoins"""</f>
        <v>GRO_CDC_245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72</v>
      </c>
      <c r="B4"/>
      <c r="C4"/>
      <c r="D4"/>
    </row>
    <row r="5">
      <c r="A5" t="s" s="14">
        <v>73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74</v>
      </c>
      <c r="B6" t="str" s="11">
        <f>"[CONFECTIONNER] "&amp;Procedure!D3</f>
        <v>[CONFECTIONNER] Préparations préliminaires - Confectionner 1 litre et demi de café fort. - Dans une calotte,corser le café avec l’extrait de café.Réserver.</v>
      </c>
      <c r="C6"/>
      <c r="D6"/>
    </row>
    <row r="7">
      <c r="A7" t="s" s="14">
        <v>75</v>
      </c>
      <c r="B7" t="str" s="11">
        <f>"[CHEMISER] "&amp;Procedure!D4</f>
        <v>[CHEMISER] 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v>
      </c>
      <c r="C7"/>
      <c r="D7"/>
    </row>
    <row r="8">
      <c r="A8" t="s" s="14">
        <v>76</v>
      </c>
      <c r="B8" t="str" s="11">
        <f>"[BATTRE] "&amp;Procedure!D5</f>
        <v>[BATTRE] 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v>
      </c>
      <c r="C8"/>
      <c r="D8"/>
    </row>
    <row r="9">
      <c r="A9" t="s" s="14">
        <v>77</v>
      </c>
      <c r="B9" t="str" s="11">
        <f>"[SERVIR] "&amp;Procedure!D6</f>
        <v>[SERVIR] 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v>
      </c>
      <c r="C9"/>
      <c r="D9"/>
    </row>
    <row r="10">
      <c r="A10"/>
      <c r="B10"/>
      <c r="C10"/>
      <c r="D10"/>
    </row>
    <row r="11">
      <c r="A11" t="s" s="15">
        <v>78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2026-09-15T14:12:41Z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2026-09-15T14:12:41Z</dcterms:modified>
  <cp:revision>1</cp:revision>
</cp:coreProperties>
</file>