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<sst xmlns="http://schemas.openxmlformats.org/spreadsheetml/2006/main" count="80" uniqueCount="80">
  <si>
    <t>Besoins matière</t>
  </si>
  <si>
    <t>Multiplicateur souhaité</t>
  </si>
  <si>
    <t>Quantité de référence</t>
  </si>
  <si>
    <t>pc</t>
  </si>
  <si>
    <t>Quantité obtenue</t>
  </si>
  <si>
    <t>Code</t>
  </si>
  <si>
    <t>Matière première</t>
  </si>
  <si>
    <t>Classe</t>
  </si>
  <si>
    <t>Base (×1, modifiable)</t>
  </si>
  <si>
    <t>Quantité</t>
  </si>
  <si>
    <t>Unité</t>
  </si>
  <si>
    <t>Coût</t>
  </si>
  <si>
    <t>EXTRAIT-VANILLE</t>
  </si>
  <si>
    <t>Extrait de vanille alcoolisé</t>
  </si>
  <si>
    <t>Spiritueux et liqueurs cuisine</t>
  </si>
  <si>
    <t>lt</t>
  </si>
  <si>
    <t>00000061</t>
  </si>
  <si>
    <t>EAU</t>
  </si>
  <si>
    <t>Matières diverses (à trier)</t>
  </si>
  <si>
    <t>RNME101466</t>
  </si>
  <si>
    <t>Sucre poudre sac 1kg</t>
  </si>
  <si>
    <t>Pâtisserie épicerie sucrée</t>
  </si>
  <si>
    <t>kg</t>
  </si>
  <si>
    <t>DEXTROSE</t>
  </si>
  <si>
    <t>Dextrose monohydraté (glucose cristal)</t>
  </si>
  <si>
    <t>Glucoses et sucres techniques</t>
  </si>
  <si>
    <t>LAIT-ENT-UHT</t>
  </si>
  <si>
    <t>Lait entier UHT 3,5% MG brique 1L</t>
  </si>
  <si>
    <t>Laits et laits en poudre</t>
  </si>
  <si>
    <t>OVO-BLANC-LIQ</t>
  </si>
  <si>
    <t>Blanc d'oeuf liquide pasteurisé</t>
  </si>
  <si>
    <t>Ovoproduits</t>
  </si>
  <si>
    <t>Total</t>
  </si>
  <si>
    <t>Recette</t>
  </si>
  <si>
    <t>#</t>
  </si>
  <si>
    <t>Verbe</t>
  </si>
  <si>
    <t>Étape</t>
  </si>
  <si>
    <t>Précision technique</t>
  </si>
  <si>
    <t>Durée</t>
  </si>
  <si>
    <t>CRÈME CARAMEL</t>
  </si>
  <si>
    <t>METTRE EN PLACE</t>
  </si>
  <si>
    <t>CHEMISER</t>
  </si>
  <si>
    <t>Préparations préliminaires - Chemiser 4 bacs GN 1/1 H 65 avec du caramel liquide (voir la recette).</t>
  </si>
  <si>
    <t>125 min (prepa)</t>
  </si>
  <si>
    <t>PORTER</t>
  </si>
  <si>
    <t>FOURRER</t>
  </si>
  <si>
    <t>Garnir les moules caramélisés - Passer l’appareil au chinois au-dessus des bacs caramélisés en les remplissant équitablement.Verser environ 4,7 litres par bac.</t>
  </si>
  <si>
    <t>CUIRE</t>
  </si>
  <si>
    <t>35 min (cuisson)</t>
  </si>
  <si>
    <t>REFROIDIR</t>
  </si>
  <si>
    <t>SERVIR</t>
  </si>
  <si>
    <t>CARAMEL LIQUIDE</t>
  </si>
  <si>
    <t>RINCER</t>
  </si>
  <si>
    <t>Préparations préliminaires - Rincer au vinaigre la russe qui servira à la cuisson du sucre. - Égoutter sans essuyer. E</t>
  </si>
  <si>
    <t>Niveau</t>
  </si>
  <si>
    <t>Composant</t>
  </si>
  <si>
    <t>Type</t>
  </si>
  <si>
    <t>Quantité (× multiplicateur, voir feuille Besoins)</t>
  </si>
  <si>
    <t>recette</t>
  </si>
  <si>
    <t xml:space="preserve">    ↳ Lait entier UHT 3,5% MG brique 1L</t>
  </si>
  <si>
    <t>matiere</t>
  </si>
  <si>
    <t xml:space="preserve">    ↳ Blanc d'oeuf liquide pasteurisé</t>
  </si>
  <si>
    <t xml:space="preserve">    ↳ Sucre poudre sac 1kg</t>
  </si>
  <si>
    <t xml:space="preserve">    ↳ Extrait de vanille alcoolisé</t>
  </si>
  <si>
    <t xml:space="preserve">    ↳ CARAMEL LIQUIDE</t>
  </si>
  <si>
    <t xml:space="preserve">        ↳ Sucre poudre sac 1kg</t>
  </si>
  <si>
    <t xml:space="preserve">        ↳ Dextrose monohydraté (glucose cristal)</t>
  </si>
  <si>
    <t xml:space="preserve">        ↳ EAU</t>
  </si>
  <si>
    <t>Fiche technique — CRÈME CARAMEL</t>
  </si>
  <si>
    <t>CRÈME CARAMEL  GRO_CDC_244</t>
  </si>
  <si>
    <t>1.</t>
  </si>
  <si>
    <t>2.</t>
  </si>
  <si>
    <t>3.</t>
  </si>
  <si>
    <t>4.</t>
  </si>
  <si>
    <t>5.</t>
  </si>
  <si>
    <t>7.</t>
  </si>
  <si>
    <t>8.</t>
  </si>
  <si>
    <t>9.</t>
  </si>
  <si>
    <t>↳ CARAMEL LIQUIDE  GRO_CDC_226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</si>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</sst>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0.1</v>
      </c>
      <c r="E7" s="6">
        <f>D7*$B$2</f>
        <v>0.1</v>
      </c>
      <c r="F7" t="s">
        <v>15</v>
      </c>
      <c r="G7" s="8">
        <f>E7*32</f>
        <v>3.2</v>
      </c>
    </row>
    <row r="8">
      <c r="A8" t="s" s="9">
        <v>16</v>
      </c>
      <c r="B8" t="s">
        <v>17</v>
      </c>
      <c r="C8" t="s">
        <v>18</v>
      </c>
      <c r="D8" s="4">
        <v>0.015</v>
      </c>
      <c r="E8" s="6">
        <f>D8*$B$2</f>
        <v>0.015</v>
      </c>
      <c r="F8" t="s">
        <v>15</v>
      </c>
      <c r="G8" s="8">
        <f>E8*0.003</f>
        <v>0.000045</v>
      </c>
    </row>
    <row r="9">
      <c r="A9" t="s">
        <v>19</v>
      </c>
      <c r="B9" t="s">
        <v>20</v>
      </c>
      <c r="C9" t="s">
        <v>21</v>
      </c>
      <c r="D9" s="4">
        <v>1.21875</v>
      </c>
      <c r="E9" s="6">
        <f>D9*$B$2</f>
        <v>1.21875</v>
      </c>
      <c r="F9" t="s">
        <v>22</v>
      </c>
      <c r="G9" s="8">
        <f>E9*2.7</f>
        <v>3.290625</v>
      </c>
    </row>
    <row r="10">
      <c r="A10" t="s">
        <v>23</v>
      </c>
      <c r="B10" t="s">
        <v>24</v>
      </c>
      <c r="C10" t="s">
        <v>25</v>
      </c>
      <c r="D10" s="4">
        <v>0.001875</v>
      </c>
      <c r="E10" s="6">
        <f>D10*$B$2</f>
        <v>0.001875</v>
      </c>
      <c r="F10" t="s">
        <v>22</v>
      </c>
      <c r="G10" s="8">
        <f>E10*1.6</f>
        <v>0.003</v>
      </c>
    </row>
    <row r="11">
      <c r="A11" t="s">
        <v>26</v>
      </c>
      <c r="B11" t="s">
        <v>27</v>
      </c>
      <c r="C11" t="s">
        <v>28</v>
      </c>
      <c r="D11" s="4">
        <v>14</v>
      </c>
      <c r="E11" s="6">
        <f>D11*$B$2</f>
        <v>14</v>
      </c>
      <c r="F11" t="s">
        <v>15</v>
      </c>
      <c r="G11" s="8">
        <f>E11*1.05</f>
        <v>14.7</v>
      </c>
    </row>
    <row r="12">
      <c r="A12" t="s">
        <v>29</v>
      </c>
      <c r="B12" t="s">
        <v>30</v>
      </c>
      <c r="C12" t="s">
        <v>31</v>
      </c>
      <c r="D12" s="4">
        <v>4</v>
      </c>
      <c r="E12" s="6">
        <f>D12*$B$2</f>
        <v>4</v>
      </c>
      <c r="F12" t="s">
        <v>22</v>
      </c>
      <c r="G12" s="8">
        <f>E12*3.2</f>
        <v>12.8</v>
      </c>
    </row>
    <row r="13">
      <c r="A13"/>
      <c r="B13"/>
      <c r="C13"/>
      <c r="D13"/>
      <c r="E13"/>
      <c r="F13" t="s" s="10">
        <v>32</v>
      </c>
      <c r="G13" s="11">
        <f>SUM(G7:G12)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33</v>
      </c>
      <c r="B1" t="s" s="7">
        <v>34</v>
      </c>
      <c r="C1" t="s" s="7">
        <v>35</v>
      </c>
      <c r="D1" t="s" s="7">
        <v>36</v>
      </c>
      <c r="E1" t="s" s="7">
        <v>37</v>
      </c>
      <c r="F1" t="s" s="7">
        <v>38</v>
      </c>
    </row>
    <row r="2">
      <c r="A2" t="s">
        <v>39</v>
      </c>
      <c r="B2">
        <v>1</v>
      </c>
      <c r="C2" t="s">
        <v>40</v>
      </c>
      <c r="D2" t="inlineStr" s="12">
        <is>
          <t>Mise en place du poste de travail E - Vérifier les D.L.C.,peser les denrées,sélectionner le matériel nécessaire. - Laver et désinfecter le matériel et le poste de travail en suivant les protocoles. R</t>
        </is>
      </c>
      <c r="E2" t="s" s="12"/>
      <c r="F2"/>
    </row>
    <row r="3">
      <c r="A3" t="s">
        <v>39</v>
      </c>
      <c r="B3">
        <v>2</v>
      </c>
      <c r="C3" t="s">
        <v>41</v>
      </c>
      <c r="D3" t="s" s="12">
        <v>42</v>
      </c>
      <c r="E3" t="s" s="12"/>
      <c r="F3" t="s">
        <v>43</v>
      </c>
    </row>
    <row r="4">
      <c r="A4" t="s">
        <v>39</v>
      </c>
      <c r="B4">
        <v>3</v>
      </c>
      <c r="C4" t="s">
        <v>44</v>
      </c>
      <c r="D4" t="inlineStr" s="12">
        <is>
          <t>Préparer l’appareil - Dans un rondeau,porter à ébullition 14 litres de lait parfumé avec la vanille liquide. S - Pendant que le lait chauffe,dans la cuve du batteur blanchir les œufs et le sucre au fouet. - Verser le lait bouillant sur le mélange œufs/sucre.Mélanger.</t>
        </is>
      </c>
      <c r="E4" t="s" s="12"/>
      <c r="F4"/>
    </row>
    <row r="5">
      <c r="A5" t="s">
        <v>39</v>
      </c>
      <c r="B5">
        <v>4</v>
      </c>
      <c r="C5" t="s">
        <v>45</v>
      </c>
      <c r="D5" t="s" s="12">
        <v>46</v>
      </c>
      <c r="E5" t="s" s="12"/>
      <c r="F5"/>
    </row>
    <row r="6">
      <c r="A6" t="s">
        <v>39</v>
      </c>
      <c r="B6">
        <v>5</v>
      </c>
      <c r="C6" t="s">
        <v>47</v>
      </c>
      <c r="D6" t="inlineStr" s="12">
        <is>
          <t>Cuire les crèmes caramel - Préchauffer le four sur la position chaleur sèche à + 150/60 °C. - Étager les bacs remplis d’appareil à crème caramel sur l’échelle de cuisson. - Enfourner l’échelle et cuire les crèmes caramel pendant 30/35 minutes environ. - Contrôler la cuisson par sondage avec la pointe d’un couteau préalablement désinfecté. - Au terme de la cuisson,la lame du couteau doit être retirée sans trace de crème. - Ne pas cuire de façon excessive la crème caramel,au risque de voir monter des bulles de caramel dans la crème prise et de la durcir. - Respecter la procédure de fin de cuisson.</t>
        </is>
      </c>
      <c r="E6" t="s" s="12"/>
      <c r="F6" t="s">
        <v>48</v>
      </c>
    </row>
    <row r="7">
      <c r="A7" t="s">
        <v>39</v>
      </c>
      <c r="B7">
        <v>7</v>
      </c>
      <c r="C7" t="s">
        <v>49</v>
      </c>
      <c r="D7" t="inlineStr" s="12">
        <is>
          <t>Refroidir les crèmes caramel - Refroidir les crèmes caramel dans une cellule de refroidissement rapide en respectant la procédure. - Filmer ou couvrir les bacs de crèmes caramel. - Indiquer sur le couvercle,la date de mise en refroidissement et la nature du produit. - Stocker en chambre froide et maintenir à + 3 °C en attente de consommation.</t>
        </is>
      </c>
      <c r="E7" t="s" s="12"/>
      <c r="F7"/>
    </row>
    <row r="8">
      <c r="A8" t="s">
        <v>39</v>
      </c>
      <c r="B8">
        <v>8</v>
      </c>
      <c r="C8" t="s">
        <v>50</v>
      </c>
      <c r="D8" t="inlineStr" s="12">
        <is>
          <t>Servir - Détailler chaque bac en 24 portions (4 dans la largeur et 6 dans la longueur). - À l’aide d’une spatule carrée de service,servir la portion à l’assiette. - Napper la crème avec l’excédent de caramel resté dans le fond du bac.</t>
        </is>
      </c>
      <c r="E8" t="s" s="12"/>
      <c r="F8"/>
    </row>
    <row r="9">
      <c r="A9" t="s">
        <v>39</v>
      </c>
      <c r="B9">
        <v>9</v>
      </c>
      <c r="C9"/>
      <c r="D9" t="inlineStr" s="12">
        <is>
          <t>Suggestions - On peut parfumer le lait avec différents parfums,en ajoutant au lait avant sa mise en ébullition,par exemple : - 3 bâtons de régisse. - 12 graines de cardamome. - 100 g de grains de chicorée torréfiés. - des alcools divers.</t>
        </is>
      </c>
      <c r="E9" t="s" s="12"/>
      <c r="F9"/>
    </row>
    <row r="10">
      <c r="A10" t="s">
        <v>51</v>
      </c>
      <c r="B10">
        <v>1</v>
      </c>
      <c r="C10" t="s">
        <v>40</v>
      </c>
      <c r="D10" t="inlineStr" s="12">
        <is>
          <t>Mise en place du poste de travail E - Vérifier les D.L.C.,peser les denrées,sélectionner le matériel nécessaire. - Laver et désinfecter le matériel et le poste de travail en suivant les protocoles. R</t>
        </is>
      </c>
      <c r="E10" t="s" s="12"/>
      <c r="F10"/>
    </row>
    <row r="11">
      <c r="A11" t="s">
        <v>51</v>
      </c>
      <c r="B11">
        <v>2</v>
      </c>
      <c r="C11" t="s">
        <v>52</v>
      </c>
      <c r="D11" t="s" s="12">
        <v>53</v>
      </c>
      <c r="E11" t="s" s="12"/>
      <c r="F11"/>
    </row>
    <row r="12">
      <c r="A12" t="s">
        <v>51</v>
      </c>
      <c r="B12">
        <v>3</v>
      </c>
      <c r="C12" t="s">
        <v>47</v>
      </c>
      <c r="D12" t="inlineStr" s="12">
        <is>
          <t>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t>
        </is>
      </c>
      <c r="E12" t="s" s="12"/>
      <c r="F12"/>
    </row>
    <row r="13">
      <c r="A13" t="s">
        <v>51</v>
      </c>
      <c r="B13">
        <v>4</v>
      </c>
      <c r="C13"/>
      <c r="D13" t="inlineStr" s="12">
        <is>
          <t>Suggestions - Le caramel liquide est employé pour caraméliser le fond des moules,en nappage, en ajout à des crèmes,etc. - Le caramel liquide peut se conserver longtemps,mais toutefois en respectant les conditions d’hygiène qui s’imposent.</t>
        </is>
      </c>
      <c r="E13" t="s" s="12"/>
      <c r="F13"/>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54</v>
      </c>
      <c r="B1" t="s" s="7">
        <v>55</v>
      </c>
      <c r="C1" t="s" s="7">
        <v>56</v>
      </c>
      <c r="D1" t="s" s="7">
        <v>57</v>
      </c>
      <c r="E1" t="s" s="7">
        <v>10</v>
      </c>
    </row>
    <row r="2">
      <c r="A2">
        <v>0</v>
      </c>
      <c r="B2" t="s">
        <v>39</v>
      </c>
      <c r="C2" t="s">
        <v>58</v>
      </c>
      <c r="D2" s="6">
        <f>'Besoins'!$B$2*100</f>
        <v>100</v>
      </c>
      <c r="E2" t="s">
        <v>3</v>
      </c>
    </row>
    <row r="3">
      <c r="A3">
        <v>1</v>
      </c>
      <c r="B3" t="s">
        <v>59</v>
      </c>
      <c r="C3" t="s">
        <v>60</v>
      </c>
      <c r="D3" s="6">
        <f>'Besoins'!$B$2*14</f>
        <v>14</v>
      </c>
      <c r="E3" t="s">
        <v>15</v>
      </c>
    </row>
    <row r="4">
      <c r="A4">
        <v>1</v>
      </c>
      <c r="B4" t="s">
        <v>61</v>
      </c>
      <c r="C4" t="s">
        <v>60</v>
      </c>
      <c r="D4" s="6">
        <f>'Besoins'!$B$2*4</f>
        <v>4</v>
      </c>
      <c r="E4" t="s">
        <v>22</v>
      </c>
    </row>
    <row r="5">
      <c r="A5">
        <v>1</v>
      </c>
      <c r="B5" t="s">
        <v>62</v>
      </c>
      <c r="C5" t="s">
        <v>60</v>
      </c>
      <c r="D5" s="6">
        <f>'Besoins'!$B$2*1.2</f>
        <v>1.2</v>
      </c>
      <c r="E5" t="s">
        <v>22</v>
      </c>
    </row>
    <row r="6">
      <c r="A6">
        <v>1</v>
      </c>
      <c r="B6" t="s">
        <v>63</v>
      </c>
      <c r="C6" t="s">
        <v>60</v>
      </c>
      <c r="D6" s="6">
        <f>'Besoins'!$B$2*0.1</f>
        <v>0.1</v>
      </c>
      <c r="E6" t="s">
        <v>15</v>
      </c>
    </row>
    <row r="7">
      <c r="A7">
        <v>1</v>
      </c>
      <c r="B7" t="s">
        <v>64</v>
      </c>
      <c r="C7" t="s">
        <v>58</v>
      </c>
      <c r="D7" s="6">
        <f>'Besoins'!$B$2*0.75</f>
        <v>0.75</v>
      </c>
      <c r="E7" t="s">
        <v>3</v>
      </c>
    </row>
    <row r="8">
      <c r="A8">
        <v>2</v>
      </c>
      <c r="B8" t="s">
        <v>65</v>
      </c>
      <c r="C8" t="s">
        <v>60</v>
      </c>
      <c r="D8" s="6">
        <f>'Besoins'!$B$2*0.01875</f>
        <v>0.01875</v>
      </c>
      <c r="E8" t="s">
        <v>22</v>
      </c>
    </row>
    <row r="9">
      <c r="A9">
        <v>2</v>
      </c>
      <c r="B9" t="s">
        <v>66</v>
      </c>
      <c r="C9" t="s">
        <v>60</v>
      </c>
      <c r="D9" s="6">
        <f>'Besoins'!$B$2*0.001875</f>
        <v>0.001875</v>
      </c>
      <c r="E9" t="s">
        <v>22</v>
      </c>
    </row>
    <row r="10">
      <c r="A10">
        <v>2</v>
      </c>
      <c r="B10" t="s">
        <v>67</v>
      </c>
      <c r="C10" t="s">
        <v>60</v>
      </c>
      <c r="D10" s="6">
        <f>'Besoins'!$B$2*0.0075</f>
        <v>0.0075</v>
      </c>
      <c r="E10" t="s">
        <v>15</v>
      </c>
    </row>
    <row r="11">
      <c r="A11">
        <v>2</v>
      </c>
      <c r="B11" t="s">
        <v>67</v>
      </c>
      <c r="C11" t="s">
        <v>60</v>
      </c>
      <c r="D11" s="6">
        <f>'Besoins'!$B$2*0.0075</f>
        <v>0.0075</v>
      </c>
      <c r="E11"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2">
        <v>68</v>
      </c>
      <c r="B1"/>
      <c r="C1"/>
      <c r="D1"/>
    </row>
    <row r="2">
      <c r="A2" t="str" s="13">
        <f>"GRO_CDC_244 · GRO.DESSERTS · référence : "&amp;Besoins!B3&amp;" "&amp;Besoins!C3&amp;" · multiplicateur réglable sur la feuille ""Besoins"""</f>
        <v>GRO_CDC_244 · GRO.DESSERTS · référence : 100 pc · multiplicateur réglable sur la feuille </v>
      </c>
      <c r="B2"/>
      <c r="C2"/>
      <c r="D2"/>
    </row>
    <row r="3">
      <c r="A3"/>
      <c r="B3"/>
      <c r="C3"/>
      <c r="D3"/>
    </row>
    <row r="4">
      <c r="A4" t="s" s="14">
        <v>69</v>
      </c>
      <c r="B4"/>
      <c r="C4"/>
      <c r="D4"/>
    </row>
    <row r="5">
      <c r="A5" t="s" s="15">
        <v>70</v>
      </c>
      <c r="B5" t="str" s="12">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5">
        <v>71</v>
      </c>
      <c r="B6" t="str" s="12">
        <f>"[CHEMISER] "&amp;Procedure!D3</f>
        <v>[CHEMISER] Préparations préliminaires - Chemiser 4 bacs GN 1/1 H 65 avec du caramel liquide (voir la recette).</v>
      </c>
      <c r="C6"/>
      <c r="D6"/>
    </row>
    <row r="7">
      <c r="A7" t="s" s="15">
        <v>72</v>
      </c>
      <c r="B7" t="str" s="12">
        <f>"[PORTER] "&amp;Procedure!D4</f>
        <v>[PORTER] Préparer l’appareil - Dans un rondeau,porter à ébullition 14 litres de lait parfumé avec la vanille liquide. S - Pendant que le lait chauffe,dans la cuve du batteur blanchir les œufs et le sucre au fouet. - Verser le lait bouillant sur le mélange œufs/sucre.Mélanger.</v>
      </c>
      <c r="C7"/>
      <c r="D7"/>
    </row>
    <row r="8">
      <c r="A8" t="s" s="15">
        <v>73</v>
      </c>
      <c r="B8" t="str" s="12">
        <f>"[FOURRER] "&amp;Procedure!D5</f>
        <v>[FOURRER] Garnir les moules caramélisés - Passer l’appareil au chinois au-dessus des bacs caramélisés en les remplissant équitablement.Verser environ 4,7 litres par bac.</v>
      </c>
      <c r="C8"/>
      <c r="D8"/>
    </row>
    <row r="9">
      <c r="A9" t="s" s="15">
        <v>74</v>
      </c>
      <c r="B9" t="str" s="12">
        <f>"[CUIRE] "&amp;Procedure!D6</f>
        <v>[CUIRE] Cuire les crèmes caramel - Préchauffer le four sur la position chaleur sèche à + 150/60 °C. - Étager les bacs remplis d’appareil à crème caramel sur l’échelle de cuisson. - Enfourner l’échelle et cuire les crèmes caramel pendant 30/35 minutes environ. - Contrôler la cuisson par sondage avec la pointe d’un couteau préalablement désinfecté. - Au terme de la cuisson,la lame du couteau doit être retirée sans trace de crème. - Ne pas cuire de façon excessive la crème caramel,au risque de voir monter des bulles de caramel dans la crème prise et de la durcir. - Respecter la procédure de fin de cuisson.</v>
      </c>
      <c r="C9"/>
      <c r="D9"/>
    </row>
    <row r="10">
      <c r="A10" t="s" s="15">
        <v>75</v>
      </c>
      <c r="B10" t="str" s="12">
        <f>"[REFROIDIR] "&amp;Procedure!D7</f>
        <v>[REFROIDIR] Refroidir les crèmes caramel - Refroidir les crèmes caramel dans une cellule de refroidissement rapide en respectant la procédure. - Filmer ou couvrir les bacs de crèmes caramel. - Indiquer sur le couvercle,la date de mise en refroidissement et la nature du produit. - Stocker en chambre froide et maintenir à + 3 °C en attente de consommation.</v>
      </c>
      <c r="C10"/>
      <c r="D10"/>
    </row>
    <row r="11">
      <c r="A11" t="s" s="15">
        <v>76</v>
      </c>
      <c r="B11" t="str" s="12">
        <f>"[SERVIR] "&amp;Procedure!D8</f>
        <v>[SERVIR] Servir - Détailler chaque bac en 24 portions (4 dans la largeur et 6 dans la longueur). - À l’aide d’une spatule carrée de service,servir la portion à l’assiette. - Napper la crème avec l’excédent de caramel resté dans le fond du bac.</v>
      </c>
      <c r="C11"/>
      <c r="D11"/>
    </row>
    <row r="12">
      <c r="A12" t="s" s="15">
        <v>77</v>
      </c>
      <c r="B12" t="str" s="12">
        <f>Procedure!D9</f>
        <v>Suggestions - On peut parfumer le lait avec différents parfums,en ajoutant au lait avant sa mise en ébullition,par exemple : - 3 bâtons de régisse. - 12 graines de cardamome. - 100 g de grains de chicorée torréfiés. - des alcools divers.</v>
      </c>
      <c r="C12"/>
      <c r="D12"/>
    </row>
    <row r="13">
      <c r="A13"/>
      <c r="B13"/>
      <c r="C13"/>
      <c r="D13"/>
    </row>
    <row r="14">
      <c r="A14" t="s" s="14">
        <v>78</v>
      </c>
      <c r="B14"/>
      <c r="C14"/>
      <c r="D14"/>
    </row>
    <row r="15">
      <c r="A15" t="s" s="15">
        <v>70</v>
      </c>
      <c r="B15" t="str" s="12">
        <f>"[METTRE EN PLACE] "&amp;Procedure!D10</f>
        <v>[METTRE EN PLACE] Mise en place du poste de travail E - Vérifier les D.L.C.,peser les denrées,sélectionner le matériel nécessaire. - Laver et désinfecter le matériel et le poste de travail en suivant les protocoles. R</v>
      </c>
      <c r="C15"/>
      <c r="D15"/>
    </row>
    <row r="16">
      <c r="A16" t="s" s="15">
        <v>71</v>
      </c>
      <c r="B16" t="str" s="12">
        <f>"[RINCER] "&amp;Procedure!D11</f>
        <v>[RINCER] Préparations préliminaires - Rincer au vinaigre la russe qui servira à la cuisson du sucre. - Égoutter sans essuyer. E</v>
      </c>
      <c r="C16"/>
      <c r="D16"/>
    </row>
    <row r="17">
      <c r="A17" t="s" s="15">
        <v>72</v>
      </c>
      <c r="B17" t="str" s="12">
        <f>"[CUIRE] "&amp;Procedure!D12</f>
        <v>[CUIRE] 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v>
      </c>
      <c r="C17"/>
      <c r="D17"/>
    </row>
    <row r="18">
      <c r="A18" t="s" s="15">
        <v>73</v>
      </c>
      <c r="B18" t="str" s="12">
        <f>Procedure!D13</f>
        <v>Suggestions - Le caramel liquide est employé pour caraméliser le fond des moules,en nappage, en ajout à des crèmes,etc. - Le caramel liquide peut se conserver longtemps,mais toutefois en respectant les conditions d’hygiène qui s’imposent.</v>
      </c>
      <c r="C18"/>
      <c r="D18"/>
    </row>
    <row r="19">
      <c r="A19"/>
      <c r="B19"/>
      <c r="C19"/>
      <c r="D19"/>
    </row>
    <row r="20">
      <c r="A20" t="s" s="16">
        <v>79</v>
      </c>
      <c r="B20"/>
      <c r="C20"/>
      <c r="D20"/>
    </row>
  </sheetData>
  <sheetProtection sheet="1"/>
  <mergeCells count="17">
    <mergeCell ref="A1:D1"/>
    <mergeCell ref="A2:D2"/>
    <mergeCell ref="A4:D4"/>
    <mergeCell ref="B5:D5"/>
    <mergeCell ref="B6:D6"/>
    <mergeCell ref="B7:D7"/>
    <mergeCell ref="B8:D8"/>
    <mergeCell ref="B9:D9"/>
    <mergeCell ref="B10:D10"/>
    <mergeCell ref="B11:D11"/>
    <mergeCell ref="B12:D12"/>
    <mergeCell ref="A14:D14"/>
    <mergeCell ref="B15:D15"/>
    <mergeCell ref="B16:D16"/>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2026-09-15T15:41:13Z</dcterms:created>
  <dc:title>CRÈME CARAMEL</dc:title>
  <dc:subject/>
  <dc:creator>CUIS.web</dc:creator>
  <cp:lastModifiedBy/>
  <cp:keywords/>
  <dc:description>Export automatique — moteur récursif d'origine : Bernard Vandendaele</dc:description>
  <cp:category/>
  <dc:language>en-US</dc:language>
  <dcterms:modified xsi:type="dcterms:W3CDTF">2026-09-15T15:41:13Z</dcterms:modified>
  <cp:revision>1</cp:revision>
</cp:coreProperties>
</file>