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<sst xmlns="http://schemas.openxmlformats.org/spreadsheetml/2006/main" count="78" uniqueCount="78">
  <si>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</si>
  <si>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</si>
  <si>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</si>
  <si>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</si>
  <si>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</si>
  <si>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</si>
  <si>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</si>
  <si>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</si>
  <si>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</si>
  <si>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</si>
  <si>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</si>
  <si>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</si>
  <si>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EXTRAIT-VANILLE</t>
  </si>
  <si>
    <t>Extrait de vanille alcoolisé</t>
  </si>
  <si>
    <t>Spiritueux et liqueurs cuisine</t>
  </si>
  <si>
    <t>lt</t>
  </si>
  <si>
    <t>ALC-RHUM-BRUN</t>
  </si>
  <si>
    <t>Rhum ambré de cuisine (baba)</t>
  </si>
  <si>
    <t>COUV-CARAMEL</t>
  </si>
  <si>
    <t>Couverture caramel (Dulcey/blond)</t>
  </si>
  <si>
    <t>Chocolats de couverture</t>
  </si>
  <si>
    <t>kg</t>
  </si>
  <si>
    <t>EPI-CANNELLE-POW</t>
  </si>
  <si>
    <t>Cannelle en poudre</t>
  </si>
  <si>
    <t>Épices en poudre et graines</t>
  </si>
  <si>
    <t>RNME101485</t>
  </si>
  <si>
    <t>Raisins secs sultanine sachet 1kg</t>
  </si>
  <si>
    <t>Pâtisserie épicerie sucrée</t>
  </si>
  <si>
    <t>RNME101466</t>
  </si>
  <si>
    <t>Sucre poudre sac 1kg</t>
  </si>
  <si>
    <t>FRUIT-CONF-MIX</t>
  </si>
  <si>
    <t>Mélange fruits confits (cake)</t>
  </si>
  <si>
    <t>Fruits séchés et confits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</si>
  <si>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</si>
  <si>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</si>
  <si>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</si>
  <si>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</si>
  <si>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</si>
  <si>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</si>
  <si>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Total</t>
  </si>
  <si>
    <t>Recette</t>
  </si>
  <si>
    <t>#</t>
  </si>
  <si>
    <t>Verbe</t>
  </si>
  <si>
    <t>Étape</t>
  </si>
  <si>
    <t>Précision technique</t>
  </si>
  <si>
    <t>Durée</t>
  </si>
  <si>
    <t>PUDDING DE RIZ</t>
  </si>
  <si>
    <t>METTRE EN PLACE</t>
  </si>
  <si>
    <t>ÉTUVER</t>
  </si>
  <si>
    <t>125 min (repos)</t>
  </si>
  <si>
    <t>PORTER</t>
  </si>
  <si>
    <t>TERMINER</t>
  </si>
  <si>
    <t>13 min (repos)</t>
  </si>
  <si>
    <t>SERVIR</t>
  </si>
  <si>
    <t>Niveau</t>
  </si>
  <si>
    <t>Composant</t>
  </si>
  <si>
    <t>Type</t>
  </si>
  <si>
    <t>Quantité (× multiplicateur, voir feuille Besoins)</t>
  </si>
  <si>
    <t>recette</t>
  </si>
  <si>
    <t xml:space="preserve">    ↳ Lait entier UHT 3,5% MG brique 1L</t>
  </si>
  <si>
    <t>matiere</t>
  </si>
  <si>
    <t xml:space="preserve">    ↳ Sucre poudre sac 1kg</t>
  </si>
  <si>
    <t xml:space="preserve">    ↳ Extrait de vanille alcoolisé</t>
  </si>
  <si>
    <t xml:space="preserve">    ↳ Cannelle en poudre</t>
  </si>
  <si>
    <t xml:space="preserve">    ↳ Mélange fruits confits (cake)</t>
  </si>
  <si>
    <t xml:space="preserve">    ↳ Raisins secs sultanine sachet 1kg</t>
  </si>
  <si>
    <t xml:space="preserve">    ↳ Rhum ambré de cuisine (baba)</t>
  </si>
  <si>
    <t xml:space="preserve">    ↳ Couverture caramel (Dulcey/blond)</t>
  </si>
  <si>
    <t xml:space="preserve">    ↳ Beurre doux 82% MG plaquette</t>
  </si>
  <si>
    <t>Fiche technique — PUDDING DE RIZ</t>
  </si>
  <si>
    <t>PUDDING DE RIZ  GRO_CDC_240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</si>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</sst>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15</v>
      </c>
      <c r="G7" s="8">
        <f>E7*32</f>
        <v>3.2</v>
      </c>
    </row>
    <row r="8">
      <c r="A8" t="s">
        <v>16</v>
      </c>
      <c r="B8" t="s">
        <v>17</v>
      </c>
      <c r="C8" t="s">
        <v>14</v>
      </c>
      <c r="D8" s="4">
        <v>0.2</v>
      </c>
      <c r="E8" s="6">
        <f>D8*$B$2</f>
        <v>0.2</v>
      </c>
      <c r="F8" t="s">
        <v>15</v>
      </c>
      <c r="G8" s="8">
        <f>E8*14</f>
        <v>2.8</v>
      </c>
    </row>
    <row r="9">
      <c r="A9" t="s">
        <v>18</v>
      </c>
      <c r="B9" t="s">
        <v>19</v>
      </c>
      <c r="C9" t="s">
        <v>20</v>
      </c>
      <c r="D9" s="4">
        <v>1</v>
      </c>
      <c r="E9" s="6">
        <f>D9*$B$2</f>
        <v>1</v>
      </c>
      <c r="F9" t="s">
        <v>21</v>
      </c>
      <c r="G9" s="8">
        <f>E9*19.5</f>
        <v>19.5</v>
      </c>
    </row>
    <row r="10">
      <c r="A10" t="s">
        <v>22</v>
      </c>
      <c r="B10" t="s">
        <v>23</v>
      </c>
      <c r="C10" t="s">
        <v>24</v>
      </c>
      <c r="D10" s="4">
        <v>0.006</v>
      </c>
      <c r="E10" s="6">
        <f>D10*$B$2</f>
        <v>0.006</v>
      </c>
      <c r="F10" t="s">
        <v>21</v>
      </c>
      <c r="G10" s="8">
        <f>E10*10.5</f>
        <v>0.063</v>
      </c>
    </row>
    <row r="11">
      <c r="A11" t="s">
        <v>25</v>
      </c>
      <c r="B11" t="s">
        <v>26</v>
      </c>
      <c r="C11" t="s">
        <v>27</v>
      </c>
      <c r="D11" s="4">
        <v>0.5</v>
      </c>
      <c r="E11" s="6">
        <f>D11*$B$2</f>
        <v>0.5</v>
      </c>
      <c r="F11" t="s">
        <v>21</v>
      </c>
      <c r="G11" s="8">
        <f>E11*7.72</f>
        <v>3.86</v>
      </c>
    </row>
    <row r="12">
      <c r="A12" t="s">
        <v>28</v>
      </c>
      <c r="B12" t="s">
        <v>29</v>
      </c>
      <c r="C12" t="s">
        <v>27</v>
      </c>
      <c r="D12" s="4">
        <v>1.8</v>
      </c>
      <c r="E12" s="6">
        <f>D12*$B$2</f>
        <v>1.8</v>
      </c>
      <c r="F12" t="s">
        <v>21</v>
      </c>
      <c r="G12" s="8">
        <f>E12*2.7</f>
        <v>4.86</v>
      </c>
    </row>
    <row r="13">
      <c r="A13" t="s">
        <v>30</v>
      </c>
      <c r="B13" t="s">
        <v>31</v>
      </c>
      <c r="C13" t="s">
        <v>32</v>
      </c>
      <c r="D13" s="4">
        <v>1</v>
      </c>
      <c r="E13" s="6">
        <f>D13*$B$2</f>
        <v>1</v>
      </c>
      <c r="F13" t="s">
        <v>21</v>
      </c>
      <c r="G13" s="8">
        <f>E13*7.5</f>
        <v>7.5</v>
      </c>
    </row>
    <row r="14">
      <c r="A14" t="s">
        <v>33</v>
      </c>
      <c r="B14" t="s">
        <v>34</v>
      </c>
      <c r="C14" t="s">
        <v>35</v>
      </c>
      <c r="D14" s="4">
        <v>0.25</v>
      </c>
      <c r="E14" s="6">
        <f>D14*$B$2</f>
        <v>0.25</v>
      </c>
      <c r="F14" t="s">
        <v>21</v>
      </c>
      <c r="G14" s="8">
        <f>E14*5.2</f>
        <v>1.3</v>
      </c>
    </row>
    <row r="15">
      <c r="A15" t="s">
        <v>36</v>
      </c>
      <c r="B15" t="s">
        <v>37</v>
      </c>
      <c r="C15" t="s">
        <v>38</v>
      </c>
      <c r="D15" s="4">
        <v>12</v>
      </c>
      <c r="E15" s="6">
        <f>D15*$B$2</f>
        <v>12</v>
      </c>
      <c r="F15" t="s">
        <v>15</v>
      </c>
      <c r="G15" s="8">
        <f>E15*1.05</f>
        <v>12.6</v>
      </c>
    </row>
    <row r="16">
      <c r="A16"/>
      <c r="B16"/>
      <c r="C16"/>
      <c r="D16"/>
      <c r="E16"/>
      <c r="F16" t="s" s="9">
        <v>39</v>
      </c>
      <c r="G16" s="10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44</v>
      </c>
      <c r="F1" t="s" s="7">
        <v>45</v>
      </c>
    </row>
    <row r="2">
      <c r="A2" t="s">
        <v>46</v>
      </c>
      <c r="B2">
        <v>1</v>
      </c>
      <c r="C2" t="s">
        <v>47</v>
      </c>
      <c r="D2" t="inlineStr" s="11">
        <is>
          <t>Mise en place du poste de travail E - Vérifier les D.L.C.,peser les denrées,sélectionner le matériel nécessaire. - Laver et désinfecter le matériel et le poste de travail en suivant les protocoles. R</t>
        </is>
      </c>
      <c r="E2" t="s" s="11"/>
      <c r="F2"/>
    </row>
    <row r="3">
      <c r="A3" t="s">
        <v>46</v>
      </c>
      <c r="B3">
        <v>2</v>
      </c>
      <c r="C3" t="s">
        <v>48</v>
      </c>
      <c r="D3" t="inlineStr" s="11">
        <is>
          <t>Préparations préliminaires - Dans une calotte,faire fondre le beurre. - Au pinceau,badigeonner l’intérieur de 4 bacs GN 1/1 H 65.Réserver au froid pour E g figer le beurre. - Chemiser de caramel liquide les 4 bacs beurrés.Réserver. S - Pour un pudding aux fruits,la veille,faire macérer dans une calotte,les fruits confits et les raisins secs avec le rhum.Filmer et réserver au froid. - Laver le riz.Égoutter le riz dans une passoire.</t>
        </is>
      </c>
      <c r="E3" t="s" s="11"/>
      <c r="F3" t="s">
        <v>49</v>
      </c>
    </row>
    <row r="4">
      <c r="A4" t="s">
        <v>46</v>
      </c>
      <c r="B4">
        <v>3</v>
      </c>
      <c r="C4" t="s">
        <v>50</v>
      </c>
      <c r="D4" t="inlineStr" s="11">
        <is>
          <t>Cuire le riz au lait - Dans un rondeau porter le lait à ébullition,parfumer avec la vanille liquide et la cannelle. - Verser le riz en pluie dans le lait bouillant sans cesser de le remuer avec une spatule à bout carré. - Porter le tout à ébullition sans cesser de remuer le fond du rondeau pour éviter qu’il n’attache. - Réduire la source de chaleur et cuire le riz à feu doux,en veillant à remuer et passer la spatule sur le fond du récipient de temps en temps. - Au terme de la cuisson,le riz éclate et gonfle,l’amidon du riz lie le lait,la masse épaissit tout en restant souple,avec la consistance d’une bouillie. - Incorporer au riz le sucre et éventuellement les fruits macérés dans le rhum.Remuer pour mélanger l’ensemble.</t>
        </is>
      </c>
      <c r="E4" t="s" s="11"/>
      <c r="F4"/>
    </row>
    <row r="5">
      <c r="A5" t="s">
        <v>46</v>
      </c>
      <c r="B5">
        <v>4</v>
      </c>
      <c r="C5" t="s">
        <v>51</v>
      </c>
      <c r="D5" t="inlineStr" s="11">
        <is>
          <t>Terminer la cuisson au four - Préchauffer le four sur la position chaleur sèche à + 185 °C. - Répartir le riz dans les 4 bacs GN 1/1 caramélisés. - Avec une corne,égaliser la surface du riz. - Facultativement,avec le reste du beurre ayant servi au chemisage des bacs,tamponner la surface du riz au pinceau. - Étager les bacs sur l’échelle de cuisson. - Enfourner et cuire le pudding pendant 10 à 15 minutes. - Au terme de la cuisson,la surface du pudding sera colorée. - Respecter la procédure de fin de cuisson. - Refroidir le pudding en suivant la procédure. - Stocker le pudding en armoire froide à +3 °C en attente de consommation.</t>
        </is>
      </c>
      <c r="E5" t="s" s="11"/>
      <c r="F5" t="s">
        <v>52</v>
      </c>
    </row>
    <row r="6">
      <c r="A6" t="s">
        <v>46</v>
      </c>
      <c r="B6">
        <v>5</v>
      </c>
      <c r="C6" t="s">
        <v>53</v>
      </c>
      <c r="D6" t="inlineStr" s="11">
        <is>
          <t>Servir le pudding - Détailler le pudding en 25 portions par bac. - Servir la portion à l’aide d’une spatule de service carrée. - Napper avec un peu de caramel le dessus du pudding.</t>
        </is>
      </c>
      <c r="E6" t="s" s="11"/>
      <c r="F6"/>
    </row>
    <row r="7">
      <c r="A7" t="s">
        <v>46</v>
      </c>
      <c r="B7">
        <v>6</v>
      </c>
      <c r="C7"/>
      <c r="D7" t="inlineStr" s="11">
        <is>
          <t>Commentaires - On peut aussi mouler le riz dans des récipients individuels (ramequin,etc.). - Une autre version de pudding n’oblige pas la cuisson au four.Garnir les bacs caramélisés et laisser refroidir en respectant la procédure. - Pour une plus grande quantité,cuire le pudding dans une sauteuse.</t>
        </is>
      </c>
      <c r="E7" t="s" s="11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54</v>
      </c>
      <c r="B1" t="s" s="7">
        <v>55</v>
      </c>
      <c r="C1" t="s" s="7">
        <v>56</v>
      </c>
      <c r="D1" t="s" s="7">
        <v>57</v>
      </c>
      <c r="E1" t="s" s="7">
        <v>10</v>
      </c>
    </row>
    <row r="2">
      <c r="A2">
        <v>0</v>
      </c>
      <c r="B2" t="s">
        <v>46</v>
      </c>
      <c r="C2" t="s">
        <v>58</v>
      </c>
      <c r="D2" s="6">
        <f>'Besoins'!$B$2*100</f>
        <v>100</v>
      </c>
      <c r="E2" t="s">
        <v>3</v>
      </c>
    </row>
    <row r="3">
      <c r="A3">
        <v>1</v>
      </c>
      <c r="B3" t="s">
        <v>59</v>
      </c>
      <c r="C3" t="s">
        <v>60</v>
      </c>
      <c r="D3" s="6">
        <f>'Besoins'!$B$2*12</f>
        <v>12</v>
      </c>
      <c r="E3" t="s">
        <v>15</v>
      </c>
    </row>
    <row r="4">
      <c r="A4">
        <v>1</v>
      </c>
      <c r="B4" t="s">
        <v>61</v>
      </c>
      <c r="C4" t="s">
        <v>60</v>
      </c>
      <c r="D4" s="6">
        <f>'Besoins'!$B$2*1.8</f>
        <v>1.8</v>
      </c>
      <c r="E4" t="s">
        <v>21</v>
      </c>
    </row>
    <row r="5">
      <c r="A5">
        <v>1</v>
      </c>
      <c r="B5" t="s">
        <v>62</v>
      </c>
      <c r="C5" t="s">
        <v>60</v>
      </c>
      <c r="D5" s="6">
        <f>'Besoins'!$B$2*0.1</f>
        <v>0.1</v>
      </c>
      <c r="E5" t="s">
        <v>15</v>
      </c>
    </row>
    <row r="6">
      <c r="A6">
        <v>1</v>
      </c>
      <c r="B6" t="s">
        <v>63</v>
      </c>
      <c r="C6" t="s">
        <v>60</v>
      </c>
      <c r="D6" s="6">
        <f>'Besoins'!$B$2*0.006</f>
        <v>0.006</v>
      </c>
      <c r="E6" t="s">
        <v>21</v>
      </c>
    </row>
    <row r="7">
      <c r="A7">
        <v>1</v>
      </c>
      <c r="B7" t="s">
        <v>64</v>
      </c>
      <c r="C7" t="s">
        <v>60</v>
      </c>
      <c r="D7" s="6">
        <f>'Besoins'!$B$2*1</f>
        <v>1</v>
      </c>
      <c r="E7" t="s">
        <v>21</v>
      </c>
    </row>
    <row r="8">
      <c r="A8">
        <v>1</v>
      </c>
      <c r="B8" t="s">
        <v>65</v>
      </c>
      <c r="C8" t="s">
        <v>60</v>
      </c>
      <c r="D8" s="6">
        <f>'Besoins'!$B$2*0.5</f>
        <v>0.5</v>
      </c>
      <c r="E8" t="s">
        <v>21</v>
      </c>
    </row>
    <row r="9">
      <c r="A9">
        <v>1</v>
      </c>
      <c r="B9" t="s">
        <v>66</v>
      </c>
      <c r="C9" t="s">
        <v>60</v>
      </c>
      <c r="D9" s="6">
        <f>'Besoins'!$B$2*0.2</f>
        <v>0.2</v>
      </c>
      <c r="E9" t="s">
        <v>15</v>
      </c>
    </row>
    <row r="10">
      <c r="A10">
        <v>1</v>
      </c>
      <c r="B10" t="s">
        <v>67</v>
      </c>
      <c r="C10" t="s">
        <v>60</v>
      </c>
      <c r="D10" s="6">
        <f>'Besoins'!$B$2*1</f>
        <v>1</v>
      </c>
      <c r="E10" t="s">
        <v>21</v>
      </c>
    </row>
    <row r="11">
      <c r="A11">
        <v>1</v>
      </c>
      <c r="B11" t="s">
        <v>68</v>
      </c>
      <c r="C11" t="s">
        <v>60</v>
      </c>
      <c r="D11" s="6">
        <f>'Besoins'!$B$2*0.25</f>
        <v>0.25</v>
      </c>
      <c r="E11" t="s">
        <v>21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69</v>
      </c>
      <c r="B1"/>
      <c r="C1"/>
      <c r="D1"/>
    </row>
    <row r="2">
      <c r="A2" t="str" s="12">
        <f>"GRO_CDC_240 · GRO.DESSERTS · référence : "&amp;Besoins!B3&amp;" "&amp;Besoins!C3&amp;" · multiplicateur réglable sur la feuille ""Besoins"""</f>
        <v>GRO_CDC_240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70</v>
      </c>
      <c r="B4"/>
      <c r="C4"/>
      <c r="D4"/>
    </row>
    <row r="5">
      <c r="A5" t="s" s="14">
        <v>71</v>
      </c>
      <c r="B5" t="str" s="11">
        <f>"[METTRE EN PLACE] "&amp;Procedure!D2</f>
        <v>[METTRE EN PLACE] Mise en place du poste de travail E - Vérifier les D.L.C.,peser les denrées,sélectionner le matériel nécessaire. - Laver et désinfecter le matériel et le poste de travail en suivant les protocoles. R</v>
      </c>
      <c r="C5"/>
      <c r="D5"/>
    </row>
    <row r="6">
      <c r="A6" t="s" s="14">
        <v>72</v>
      </c>
      <c r="B6" t="str" s="11">
        <f>"[ÉTUVER] "&amp;Procedure!D3</f>
        <v>[ÉTUVER] Préparations préliminaires - Dans une calotte,faire fondre le beurre. - Au pinceau,badigeonner l’intérieur de 4 bacs GN 1/1 H 65.Réserver au froid pour E g figer le beurre. - Chemiser de caramel liquide les 4 bacs beurrés.Réserver. S - Pour un pudding aux fruits,la veille,faire macérer dans une calotte,les fruits confits et les raisins secs avec le rhum.Filmer et réserver au froid. - Laver le riz.Égoutter le riz dans une passoire.</v>
      </c>
      <c r="C6"/>
      <c r="D6"/>
    </row>
    <row r="7">
      <c r="A7" t="s" s="14">
        <v>73</v>
      </c>
      <c r="B7" t="str" s="11">
        <f>"[PORTER] "&amp;Procedure!D4</f>
        <v>[PORTER] Cuire le riz au lait - Dans un rondeau porter le lait à ébullition,parfumer avec la vanille liquide et la cannelle. - Verser le riz en pluie dans le lait bouillant sans cesser de le remuer avec une spatule à bout carré. - Porter le tout à ébullition sans cesser de remuer le fond du rondeau pour éviter qu’il n’attache. - Réduire la source de chaleur et cuire le riz à feu doux,en veillant à remuer et passer la spatule sur le fond du récipient de temps en temps. - Au terme de la cuisson,le riz éclate et gonfle,l’amidon du riz lie le lait,la masse épaissit tout en restant souple,avec la consistance d’une bouillie. - Incorporer au riz le sucre et éventuellement les fruits macérés dans le rhum.Remuer pour mélanger l’ensemble.</v>
      </c>
      <c r="C7"/>
      <c r="D7"/>
    </row>
    <row r="8">
      <c r="A8" t="s" s="14">
        <v>74</v>
      </c>
      <c r="B8" t="str" s="11">
        <f>"[TERMINER] "&amp;Procedure!D5</f>
        <v>[TERMINER] Terminer la cuisson au four - Préchauffer le four sur la position chaleur sèche à + 185 °C. - Répartir le riz dans les 4 bacs GN 1/1 caramélisés. - Avec une corne,égaliser la surface du riz. - Facultativement,avec le reste du beurre ayant servi au chemisage des bacs,tamponner la surface du riz au pinceau. - Étager les bacs sur l’échelle de cuisson. - Enfourner et cuire le pudding pendant 10 à 15 minutes. - Au terme de la cuisson,la surface du pudding sera colorée. - Respecter la procédure de fin de cuisson. - Refroidir le pudding en suivant la procédure. - Stocker le pudding en armoire froide à +3 °C en attente de consommation.</v>
      </c>
      <c r="C8"/>
      <c r="D8"/>
    </row>
    <row r="9">
      <c r="A9" t="s" s="14">
        <v>75</v>
      </c>
      <c r="B9" t="str" s="11">
        <f>"[SERVIR] "&amp;Procedure!D6</f>
        <v>[SERVIR] Servir le pudding - Détailler le pudding en 25 portions par bac. - Servir la portion à l’aide d’une spatule de service carrée. - Napper avec un peu de caramel le dessus du pudding.</v>
      </c>
      <c r="C9"/>
      <c r="D9"/>
    </row>
    <row r="10">
      <c r="A10" t="s" s="14">
        <v>76</v>
      </c>
      <c r="B10" t="str" s="11">
        <f>Procedure!D7</f>
        <v>Commentaires - On peut aussi mouler le riz dans des récipients individuels (ramequin,etc.). - Une autre version de pudding n’oblige pas la cuisson au four.Garnir les bacs caramélisés et laisser refroidir en respectant la procédure. - Pour une plus grande quantité,cuire le pudding dans une sauteuse.</v>
      </c>
      <c r="C10"/>
      <c r="D10"/>
    </row>
    <row r="11">
      <c r="A11"/>
      <c r="B11"/>
      <c r="C11"/>
      <c r="D11"/>
    </row>
    <row r="12">
      <c r="A12" t="s" s="15">
        <v>77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2026-09-15T13:24:25Z</dcterms:created>
  <dc:title>PUDDING DE RIZ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2026-09-15T13:24:25Z</dcterms:modified>
  <cp:revision>1</cp:revision>
</cp:coreProperties>
</file>