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<sst xmlns="http://schemas.openxmlformats.org/spreadsheetml/2006/main" count="85" uniqueCount="85">
  <si>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</si>
  <si>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</si>
  <si>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</si>
  <si>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</si>
  <si>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</si>
  <si>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</si>
  <si>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</si>
  <si>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</si>
  <si>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</si>
  <si>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</si>
  <si>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</si>
  <si>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</si>
  <si>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</si>
  <si>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</si>
  <si>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</si>
  <si>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</si>
  <si>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NAPPAGE-ABRICO</t>
  </si>
  <si>
    <t>Nappage abricot (glaçage)</t>
  </si>
  <si>
    <t>Chocolats décor et confiserie</t>
  </si>
  <si>
    <t>kg</t>
  </si>
  <si>
    <t>RNME101485</t>
  </si>
  <si>
    <t>Raisins secs sultanine sachet 1kg</t>
  </si>
  <si>
    <t>Pâtisserie épicerie sucrée</t>
  </si>
  <si>
    <t>RNME101466</t>
  </si>
  <si>
    <t>Sucre poudre sac 1kg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</si>
  <si>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</si>
  <si>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</si>
  <si>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</si>
  <si>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</si>
  <si>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</si>
  <si>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</si>
  <si>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OVO-BLANC-LIQ</t>
  </si>
  <si>
    <t>Blanc d'oeuf liquide pasteurisé</t>
  </si>
  <si>
    <t>Ovoproduits</t>
  </si>
  <si>
    <t>OVO-JAUNE-LIQ</t>
  </si>
  <si>
    <t>Jaune d'oeuf liquide pasteurisé</t>
  </si>
  <si>
    <t>PAIN-CAMPAGNE-TR</t>
  </si>
  <si>
    <t>Pain de campagne tranché (kg)</t>
  </si>
  <si>
    <t>Pains et bases précuits</t>
  </si>
  <si>
    <t>Total</t>
  </si>
  <si>
    <t>Recette</t>
  </si>
  <si>
    <t>#</t>
  </si>
  <si>
    <t>Verbe</t>
  </si>
  <si>
    <t>Étape</t>
  </si>
  <si>
    <t>Précision technique</t>
  </si>
  <si>
    <t>Durée</t>
  </si>
  <si>
    <t>BREAD PUDDING</t>
  </si>
  <si>
    <t>METTRE EN PLACE</t>
  </si>
  <si>
    <t>ÉTUVER</t>
  </si>
  <si>
    <t>125 min (repos)</t>
  </si>
  <si>
    <t>PORTER</t>
  </si>
  <si>
    <t>MONTER</t>
  </si>
  <si>
    <t>1 min (prepa)</t>
  </si>
  <si>
    <t>INCORPORER</t>
  </si>
  <si>
    <t>CUIRE</t>
  </si>
  <si>
    <t>83 min (cuisson)</t>
  </si>
  <si>
    <t>LUSTRER</t>
  </si>
  <si>
    <t>DRESSER</t>
  </si>
  <si>
    <t>Dresser et servir - Détailler chaque bac de pudding en 25 portions. - Servir le pudding nature ou accompagné d’une crème anglaise.</t>
  </si>
  <si>
    <t>Niveau</t>
  </si>
  <si>
    <t>Composant</t>
  </si>
  <si>
    <t>Type</t>
  </si>
  <si>
    <t>Quantité (× multiplicateur, voir feuille Besoins)</t>
  </si>
  <si>
    <t>recette</t>
  </si>
  <si>
    <t xml:space="preserve">    ↳ Pain de campagne tranché (kg)</t>
  </si>
  <si>
    <t>matiere</t>
  </si>
  <si>
    <t xml:space="preserve">    ↳ Lait entier UHT 3,5% MG brique 1L</t>
  </si>
  <si>
    <t xml:space="preserve">    ↳ Beurre doux 82% MG plaquette</t>
  </si>
  <si>
    <t xml:space="preserve">    ↳ Jaune d'oeuf liquide pasteurisé</t>
  </si>
  <si>
    <t xml:space="preserve">    ↳ Blanc d'oeuf liquide pasteurisé</t>
  </si>
  <si>
    <t xml:space="preserve">    ↳ Sucre poudre sac 1kg</t>
  </si>
  <si>
    <t xml:space="preserve">    ↳ Raisins secs sultanine sachet 1kg</t>
  </si>
  <si>
    <t xml:space="preserve">    ↳ Rhum ambré de cuisine (baba)</t>
  </si>
  <si>
    <t xml:space="preserve">    ↳ Nappage abricot (glaçage)</t>
  </si>
  <si>
    <t>Fiche technique — BREAD PUDDING</t>
  </si>
  <si>
    <t>BREAD PUDDING  GRO_CDC_239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</si>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</sst>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8">
        <f>E7*14</f>
        <v>2.8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8">
        <f>E8*5.5</f>
        <v>5.5</v>
      </c>
    </row>
    <row r="9">
      <c r="A9" t="s">
        <v>20</v>
      </c>
      <c r="B9" t="s">
        <v>21</v>
      </c>
      <c r="C9" t="s">
        <v>22</v>
      </c>
      <c r="D9" s="4">
        <v>1.5</v>
      </c>
      <c r="E9" s="6">
        <f>D9*$B$2</f>
        <v>1.5</v>
      </c>
      <c r="F9" t="s">
        <v>19</v>
      </c>
      <c r="G9" s="8">
        <f>E9*7.72</f>
        <v>11.58</v>
      </c>
    </row>
    <row r="10">
      <c r="A10" t="s">
        <v>23</v>
      </c>
      <c r="B10" t="s">
        <v>24</v>
      </c>
      <c r="C10" t="s">
        <v>22</v>
      </c>
      <c r="D10" s="4">
        <v>2.4</v>
      </c>
      <c r="E10" s="6">
        <f>D10*$B$2</f>
        <v>2.4</v>
      </c>
      <c r="F10" t="s">
        <v>19</v>
      </c>
      <c r="G10" s="8">
        <f>E10*2.7</f>
        <v>6.48</v>
      </c>
    </row>
    <row r="11">
      <c r="A11" t="s">
        <v>25</v>
      </c>
      <c r="B11" t="s">
        <v>26</v>
      </c>
      <c r="C11" t="s">
        <v>27</v>
      </c>
      <c r="D11" s="4">
        <v>0.6</v>
      </c>
      <c r="E11" s="6">
        <f>D11*$B$2</f>
        <v>0.6</v>
      </c>
      <c r="F11" t="s">
        <v>19</v>
      </c>
      <c r="G11" s="8">
        <f>E11*5.2</f>
        <v>3.12</v>
      </c>
    </row>
    <row r="12">
      <c r="A12" t="s">
        <v>28</v>
      </c>
      <c r="B12" t="s">
        <v>29</v>
      </c>
      <c r="C12" t="s">
        <v>30</v>
      </c>
      <c r="D12" s="4">
        <v>12</v>
      </c>
      <c r="E12" s="6">
        <f>D12*$B$2</f>
        <v>12</v>
      </c>
      <c r="F12" t="s">
        <v>15</v>
      </c>
      <c r="G12" s="8">
        <f>E12*1.05</f>
        <v>12.6</v>
      </c>
    </row>
    <row r="13">
      <c r="A13" t="s">
        <v>31</v>
      </c>
      <c r="B13" t="s">
        <v>32</v>
      </c>
      <c r="C13" t="s">
        <v>33</v>
      </c>
      <c r="D13" s="4">
        <v>1.5</v>
      </c>
      <c r="E13" s="6">
        <f>D13*$B$2</f>
        <v>1.5</v>
      </c>
      <c r="F13" t="s">
        <v>19</v>
      </c>
      <c r="G13" s="8">
        <f>E13*3.2</f>
        <v>4.8</v>
      </c>
    </row>
    <row r="14">
      <c r="A14" t="s">
        <v>34</v>
      </c>
      <c r="B14" t="s">
        <v>35</v>
      </c>
      <c r="C14" t="s">
        <v>33</v>
      </c>
      <c r="D14" s="4">
        <v>0.5</v>
      </c>
      <c r="E14" s="6">
        <f>D14*$B$2</f>
        <v>0.5</v>
      </c>
      <c r="F14" t="s">
        <v>19</v>
      </c>
      <c r="G14" s="8">
        <f>E14*5.8</f>
        <v>2.9</v>
      </c>
    </row>
    <row r="15">
      <c r="A15" t="s">
        <v>36</v>
      </c>
      <c r="B15" t="s">
        <v>37</v>
      </c>
      <c r="C15" t="s">
        <v>38</v>
      </c>
      <c r="D15" s="4">
        <v>3</v>
      </c>
      <c r="E15" s="6">
        <f>D15*$B$2</f>
        <v>3</v>
      </c>
      <c r="F15" t="s">
        <v>19</v>
      </c>
      <c r="G15" s="8">
        <f>E15*3.5</f>
        <v>10.5</v>
      </c>
    </row>
    <row r="16">
      <c r="A16"/>
      <c r="B16"/>
      <c r="C16"/>
      <c r="D16"/>
      <c r="E16"/>
      <c r="F16" t="s" s="9">
        <v>39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 t="s">
        <v>47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46</v>
      </c>
      <c r="B3">
        <v>2</v>
      </c>
      <c r="C3" t="s">
        <v>48</v>
      </c>
      <c r="D3" t="inlineStr" s="11">
        <is>
          <t>Préparations préliminaires - Dans une calotte,faire fondre les 250 g de beurre. - Au pinceau,badigeonner l’intérieur de 4 bacs GN 1/1 H 65.Réserver. - Couper le pain en rondelles.Réserver. - Détailler le beurre ou la margarine en parcelles Réserver dans une calotte filmée. - Laver et égoutter les raisins secs dans une passoire. - Dans une calotte,faire macérer les raisins dans le rhum.Réserver dans la calotte filmée.</t>
        </is>
      </c>
      <c r="E3" t="s" s="11"/>
      <c r="F3" t="s">
        <v>49</v>
      </c>
    </row>
    <row r="4">
      <c r="A4" t="s">
        <v>46</v>
      </c>
      <c r="B4">
        <v>3</v>
      </c>
      <c r="C4" t="s">
        <v>50</v>
      </c>
      <c r="D4" t="inlineStr" s="11">
        <is>
          <t>Confectionner l’appareil à bread pudding - Dans un rondeau,porter le lait à ébullition. - Incorporer les rondelles de pain au lait bouillant. - À la spatule,remuer et incorporer le pain au lait. - Ajouter le sucre semoule,le beurre ou la margarine en parcelles et la vanille liquide. - Travailler la masse afin d’obtenir une pâte homogène. - Ajouter les raisins et le rhum.Mélanger. - Hors du feu,ajouter progressivement au fouet les jaunes d’œufs pasteurisés.</t>
        </is>
      </c>
      <c r="E4" t="s" s="11"/>
      <c r="F4"/>
    </row>
    <row r="5">
      <c r="A5" t="s">
        <v>46</v>
      </c>
      <c r="B5">
        <v>4</v>
      </c>
      <c r="C5" t="s">
        <v>51</v>
      </c>
      <c r="D5" t="inlineStr" s="11">
        <is>
          <t>Monter les blancs d’œufs - Dans la cuve du batteur,mettre les blancs d’œufs et une pincée de sel fin. - Au fouet,en première vitesse,casser les blancs d’œufs en les rendant mousseux. - En deuxième vitesse,monter les blancs. - Au terme du montage,meringuer les blancs d’œufs montés en ajoutant les 300 g de sucre semoule. - En troisième vitesse serrer les blancs pendant 1 minute environ pour les rendre très fermes.</t>
        </is>
      </c>
      <c r="E5" t="s" s="11"/>
      <c r="F5" t="s">
        <v>52</v>
      </c>
    </row>
    <row r="6">
      <c r="A6" t="s">
        <v>46</v>
      </c>
      <c r="B6">
        <v>5</v>
      </c>
      <c r="C6" t="s">
        <v>53</v>
      </c>
      <c r="D6" t="inlineStr" s="11">
        <is>
          <t>Terminer la confection du bread pudding - Incorporer à l’écumoire une partie des blancs montés à l’appareil à pain pour amollir la masse. - Ajouter le reste des blancs.Lier l’ensemble des éléments.</t>
        </is>
      </c>
      <c r="E6" t="s" s="11"/>
      <c r="F6"/>
    </row>
    <row r="7">
      <c r="A7" t="s">
        <v>46</v>
      </c>
      <c r="B7">
        <v>6</v>
      </c>
      <c r="C7" t="s">
        <v>54</v>
      </c>
      <c r="D7" t="inlineStr" s="11">
        <is>
          <t>Cuire le bread pudding - Préchauffer le four sur la position chaleur sèche à + 150 °C. - Répartir l’appareil dans les 4 bacs GN 1/1 H 65 beurrés. - Lisser la surface des bacs avec une corne ou une spatule. - Étager les bacs sur l’échelle de cuisson. - Enfourner et cuire le bread pudding pendant 40 minutes.</t>
        </is>
      </c>
      <c r="E7" t="s" s="11"/>
      <c r="F7" t="s">
        <v>55</v>
      </c>
    </row>
    <row r="8">
      <c r="A8" t="s">
        <v>46</v>
      </c>
      <c r="B8">
        <v>7</v>
      </c>
      <c r="C8" t="s">
        <v>56</v>
      </c>
      <c r="D8" t="inlineStr" s="11">
        <is>
          <t>Lustrer les pudding - Dans une petite russe,faire dissoudre au fouet le nappage avec un peu d’eau. - Porter à ébullition le nappage blond. - À la sortie du four,au pinceau,lustrer la surface des bread pudding avec le nappage blond. - Refroidir le bread pudding suivant la procédure de refroidissement.</t>
        </is>
      </c>
      <c r="E8" t="s" s="11"/>
      <c r="F8"/>
    </row>
    <row r="9">
      <c r="A9" t="s">
        <v>46</v>
      </c>
      <c r="B9">
        <v>8</v>
      </c>
      <c r="C9" t="s">
        <v>57</v>
      </c>
      <c r="D9" t="s" s="11">
        <v>58</v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46</v>
      </c>
      <c r="C2" t="s">
        <v>63</v>
      </c>
      <c r="D2" s="6">
        <f>'Besoins'!$B$2*100</f>
        <v>100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'Besoins'!$B$2*3</f>
        <v>3</v>
      </c>
      <c r="E3" t="s">
        <v>19</v>
      </c>
    </row>
    <row r="4">
      <c r="A4">
        <v>1</v>
      </c>
      <c r="B4" t="s">
        <v>66</v>
      </c>
      <c r="C4" t="s">
        <v>65</v>
      </c>
      <c r="D4" s="6">
        <f>'Besoins'!$B$2*12</f>
        <v>12</v>
      </c>
      <c r="E4" t="s">
        <v>15</v>
      </c>
    </row>
    <row r="5">
      <c r="A5">
        <v>1</v>
      </c>
      <c r="B5" t="s">
        <v>67</v>
      </c>
      <c r="C5" t="s">
        <v>65</v>
      </c>
      <c r="D5" s="6">
        <f>'Besoins'!$B$2*0.6</f>
        <v>0.6</v>
      </c>
      <c r="E5" t="s">
        <v>19</v>
      </c>
    </row>
    <row r="6">
      <c r="A6">
        <v>1</v>
      </c>
      <c r="B6" t="s">
        <v>68</v>
      </c>
      <c r="C6" t="s">
        <v>65</v>
      </c>
      <c r="D6" s="6">
        <f>'Besoins'!$B$2*0.5</f>
        <v>0.5</v>
      </c>
      <c r="E6" t="s">
        <v>15</v>
      </c>
    </row>
    <row r="7">
      <c r="A7">
        <v>1</v>
      </c>
      <c r="B7" t="s">
        <v>69</v>
      </c>
      <c r="C7" t="s">
        <v>65</v>
      </c>
      <c r="D7" s="6">
        <f>'Besoins'!$B$2*1.5</f>
        <v>1.5</v>
      </c>
      <c r="E7" t="s">
        <v>15</v>
      </c>
    </row>
    <row r="8">
      <c r="A8">
        <v>1</v>
      </c>
      <c r="B8" t="s">
        <v>70</v>
      </c>
      <c r="C8" t="s">
        <v>65</v>
      </c>
      <c r="D8" s="6">
        <f>'Besoins'!$B$2*2.4</f>
        <v>2.4</v>
      </c>
      <c r="E8" t="s">
        <v>19</v>
      </c>
    </row>
    <row r="9">
      <c r="A9">
        <v>1</v>
      </c>
      <c r="B9" t="s">
        <v>71</v>
      </c>
      <c r="C9" t="s">
        <v>65</v>
      </c>
      <c r="D9" s="6">
        <f>'Besoins'!$B$2*1.5</f>
        <v>1.5</v>
      </c>
      <c r="E9" t="s">
        <v>19</v>
      </c>
    </row>
    <row r="10">
      <c r="A10">
        <v>1</v>
      </c>
      <c r="B10" t="s">
        <v>72</v>
      </c>
      <c r="C10" t="s">
        <v>65</v>
      </c>
      <c r="D10" s="6">
        <f>'Besoins'!$B$2*0.2</f>
        <v>0.2</v>
      </c>
      <c r="E10" t="s">
        <v>15</v>
      </c>
    </row>
    <row r="11">
      <c r="A11">
        <v>1</v>
      </c>
      <c r="B11" t="s">
        <v>73</v>
      </c>
      <c r="C11" t="s">
        <v>65</v>
      </c>
      <c r="D11" s="6">
        <f>'Besoins'!$B$2*1</f>
        <v>1</v>
      </c>
      <c r="E11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2">
        <f>"GRO_CDC_239 · GRO.DESSERTS · référence : "&amp;Besoins!B3&amp;" "&amp;Besoins!C3&amp;" · multiplicateur réglable sur la feuille ""Besoins"""</f>
        <v>GRO_CDC_239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75</v>
      </c>
      <c r="B4"/>
      <c r="C4"/>
      <c r="D4"/>
    </row>
    <row r="5">
      <c r="A5" t="s" s="14">
        <v>76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77</v>
      </c>
      <c r="B6" t="str" s="11">
        <f>"[ÉTUVER] "&amp;Procedure!D3</f>
        <v>[ÉTUVER] Préparations préliminaires - Dans une calotte,faire fondre les 250 g de beurre. - Au pinceau,badigeonner l’intérieur de 4 bacs GN 1/1 H 65.Réserver. - Couper le pain en rondelles.Réserver. - Détailler le beurre ou la margarine en parcelles Réserver dans une calotte filmée. - Laver et égoutter les raisins secs dans une passoire. - Dans une calotte,faire macérer les raisins dans le rhum.Réserver dans la calotte filmée.</v>
      </c>
      <c r="C6"/>
      <c r="D6"/>
    </row>
    <row r="7">
      <c r="A7" t="s" s="14">
        <v>78</v>
      </c>
      <c r="B7" t="str" s="11">
        <f>"[PORTER] "&amp;Procedure!D4</f>
        <v>[PORTER] Confectionner l’appareil à bread pudding - Dans un rondeau,porter le lait à ébullition. - Incorporer les rondelles de pain au lait bouillant. - À la spatule,remuer et incorporer le pain au lait. - Ajouter le sucre semoule,le beurre ou la margarine en parcelles et la vanille liquide. - Travailler la masse afin d’obtenir une pâte homogène. - Ajouter les raisins et le rhum.Mélanger. - Hors du feu,ajouter progressivement au fouet les jaunes d’œufs pasteurisés.</v>
      </c>
      <c r="C7"/>
      <c r="D7"/>
    </row>
    <row r="8">
      <c r="A8" t="s" s="14">
        <v>79</v>
      </c>
      <c r="B8" t="str" s="11">
        <f>"[MONTER] "&amp;Procedure!D5</f>
        <v>[MONTER] Monter les blancs d’œufs - Dans la cuve du batteur,mettre les blancs d’œufs et une pincée de sel fin. - Au fouet,en première vitesse,casser les blancs d’œufs en les rendant mousseux. - En deuxième vitesse,monter les blancs. - Au terme du montage,meringuer les blancs d’œufs montés en ajoutant les 300 g de sucre semoule. - En troisième vitesse serrer les blancs pendant 1 minute environ pour les rendre très fermes.</v>
      </c>
      <c r="C8"/>
      <c r="D8"/>
    </row>
    <row r="9">
      <c r="A9" t="s" s="14">
        <v>80</v>
      </c>
      <c r="B9" t="str" s="11">
        <f>"[INCORPORER] "&amp;Procedure!D6</f>
        <v>[INCORPORER] Terminer la confection du bread pudding - Incorporer à l’écumoire une partie des blancs montés à l’appareil à pain pour amollir la masse. - Ajouter le reste des blancs.Lier l’ensemble des éléments.</v>
      </c>
      <c r="C9"/>
      <c r="D9"/>
    </row>
    <row r="10">
      <c r="A10" t="s" s="14">
        <v>81</v>
      </c>
      <c r="B10" t="str" s="11">
        <f>"[CUIRE] "&amp;Procedure!D7</f>
        <v>[CUIRE] Cuire le bread pudding - Préchauffer le four sur la position chaleur sèche à + 150 °C. - Répartir l’appareil dans les 4 bacs GN 1/1 H 65 beurrés. - Lisser la surface des bacs avec une corne ou une spatule. - Étager les bacs sur l’échelle de cuisson. - Enfourner et cuire le bread pudding pendant 40 minutes.</v>
      </c>
      <c r="C10"/>
      <c r="D10"/>
    </row>
    <row r="11">
      <c r="A11" t="s" s="14">
        <v>82</v>
      </c>
      <c r="B11" t="str" s="11">
        <f>"[LUSTRER] "&amp;Procedure!D8</f>
        <v>[LUSTRER] Lustrer les pudding - Dans une petite russe,faire dissoudre au fouet le nappage avec un peu d’eau. - Porter à ébullition le nappage blond. - À la sortie du four,au pinceau,lustrer la surface des bread pudding avec le nappage blond. - Refroidir le bread pudding suivant la procédure de refroidissement.</v>
      </c>
      <c r="C11"/>
      <c r="D11"/>
    </row>
    <row r="12">
      <c r="A12" t="s" s="14">
        <v>83</v>
      </c>
      <c r="B12" t="str" s="11">
        <f>"[DRESSER] "&amp;Procedure!D9</f>
        <v>[DRESSER] Dresser et servir - Détailler chaque bac de pudding en 25 portions. - Servir le pudding nature ou accompagné d’une crème anglaise.</v>
      </c>
      <c r="C12"/>
      <c r="D12"/>
    </row>
    <row r="13">
      <c r="A13"/>
      <c r="B13"/>
      <c r="C13"/>
      <c r="D13"/>
    </row>
    <row r="14">
      <c r="A14" t="s" s="15">
        <v>84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2026-08-01T00:41:39Z</dcterms:created>
  <dc:title>BREAD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2026-08-01T00:41:39Z</dcterms:modified>
  <cp:revision>1</cp:revision>
</cp:coreProperties>
</file>