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<sst xmlns="http://schemas.openxmlformats.org/spreadsheetml/2006/main" count="70" uniqueCount="70">
  <si>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</si>
  <si>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</si>
  <si>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</si>
  <si>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</si>
  <si>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</si>
  <si>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</si>
  <si>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</si>
  <si>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</si>
  <si>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</si>
  <si>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</si>
  <si>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</si>
  <si>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</si>
  <si>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</si>
  <si>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</si>
  <si>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</si>
  <si>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</si>
  <si>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HER-ORIGAN</t>
  </si>
  <si>
    <t>Origan séché</t>
  </si>
  <si>
    <t>Herbes aromatiques séchées</t>
  </si>
  <si>
    <t>kg</t>
  </si>
  <si>
    <t>MEL-HERBES-PRO</t>
  </si>
  <si>
    <t>Herbes de Provence</t>
  </si>
  <si>
    <t>Mélanges et épices composées</t>
  </si>
  <si>
    <t>FAR-T55</t>
  </si>
  <si>
    <t>Farine de blé T55</t>
  </si>
  <si>
    <t>Farines de blé</t>
  </si>
  <si>
    <t>HUI-OLIVE-VP</t>
  </si>
  <si>
    <t>Huile d'olive vierge pure</t>
  </si>
  <si>
    <t>Huiles végétales</t>
  </si>
  <si>
    <t>LEV-FRAICHE</t>
  </si>
  <si>
    <t>Levure fraîche de boulanger</t>
  </si>
  <si>
    <t>Levures et agents levants</t>
  </si>
  <si>
    <t>SEL-FIN</t>
  </si>
  <si>
    <t>Sel fin de cuisine</t>
  </si>
  <si>
    <t>Sels et condiments de base</t>
  </si>
  <si>
    <t>Total</t>
  </si>
  <si>
    <t>Recette</t>
  </si>
  <si>
    <t>#</t>
  </si>
  <si>
    <t>Verbe</t>
  </si>
  <si>
    <t>Étape</t>
  </si>
  <si>
    <t>Précision technique</t>
  </si>
  <si>
    <t>Durée</t>
  </si>
  <si>
    <t>PÂTE À PIZZA</t>
  </si>
  <si>
    <t>METTRE EN PLACE</t>
  </si>
  <si>
    <t>METTRE</t>
  </si>
  <si>
    <t>CONFECTIONNER</t>
  </si>
  <si>
    <t>FAÇONNER</t>
  </si>
  <si>
    <t>10 min (prepa)</t>
  </si>
  <si>
    <t>ABAISSER</t>
  </si>
  <si>
    <t>Niveau</t>
  </si>
  <si>
    <t>Composant</t>
  </si>
  <si>
    <t>Type</t>
  </si>
  <si>
    <t>Quantité (× multiplicateur, voir feuille Besoins)</t>
  </si>
  <si>
    <t>recette</t>
  </si>
  <si>
    <t xml:space="preserve">    ↳ Farine de blé T55</t>
  </si>
  <si>
    <t>matiere</t>
  </si>
  <si>
    <t xml:space="preserve">    ↳ EAU</t>
  </si>
  <si>
    <t xml:space="preserve">    ↳ Huile d'olive vierge pure</t>
  </si>
  <si>
    <t xml:space="preserve">    ↳ Levure fraîche de boulanger</t>
  </si>
  <si>
    <t xml:space="preserve">    ↳ Sel fin de cuisine</t>
  </si>
  <si>
    <t xml:space="preserve">    ↳ Herbes de Provence</t>
  </si>
  <si>
    <t xml:space="preserve">    ↳ Origan séché</t>
  </si>
  <si>
    <t>Fiche technique — PÂTE À PIZZA</t>
  </si>
  <si>
    <t>PÂTE À PIZZA  GRO_CDC_213</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</si>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</sst>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7.5</v>
      </c>
      <c r="E7" s="6">
        <f>D7*$B$2</f>
        <v>7.5</v>
      </c>
      <c r="F7" t="s">
        <v>15</v>
      </c>
      <c r="G7" s="9">
        <f>E7*0.003</f>
        <v>0.0225</v>
      </c>
    </row>
    <row r="8">
      <c r="A8" t="s">
        <v>16</v>
      </c>
      <c r="B8" t="s">
        <v>17</v>
      </c>
      <c r="C8" t="s">
        <v>18</v>
      </c>
      <c r="D8" s="4">
        <v>0.02</v>
      </c>
      <c r="E8" s="6">
        <f>D8*$B$2</f>
        <v>0.02</v>
      </c>
      <c r="F8" t="s">
        <v>19</v>
      </c>
      <c r="G8" s="9">
        <f>E8*8</f>
        <v>0.16</v>
      </c>
    </row>
    <row r="9">
      <c r="A9" t="s">
        <v>20</v>
      </c>
      <c r="B9" t="s">
        <v>21</v>
      </c>
      <c r="C9" t="s">
        <v>22</v>
      </c>
      <c r="D9" s="4">
        <v>0.075</v>
      </c>
      <c r="E9" s="6">
        <f>D9*$B$2</f>
        <v>0.075</v>
      </c>
      <c r="F9" t="s">
        <v>19</v>
      </c>
      <c r="G9" s="9">
        <f>E9*9.5</f>
        <v>0.7125</v>
      </c>
    </row>
    <row r="10">
      <c r="A10" t="s">
        <v>23</v>
      </c>
      <c r="B10" t="s">
        <v>24</v>
      </c>
      <c r="C10" t="s">
        <v>25</v>
      </c>
      <c r="D10" s="4">
        <v>12.5</v>
      </c>
      <c r="E10" s="6">
        <f>D10*$B$2</f>
        <v>12.5</v>
      </c>
      <c r="F10" t="s">
        <v>19</v>
      </c>
      <c r="G10" s="9">
        <f>E10*0.56</f>
        <v>7</v>
      </c>
    </row>
    <row r="11">
      <c r="A11" t="s">
        <v>26</v>
      </c>
      <c r="B11" t="s">
        <v>27</v>
      </c>
      <c r="C11" t="s">
        <v>28</v>
      </c>
      <c r="D11" s="4">
        <v>1.25</v>
      </c>
      <c r="E11" s="6">
        <f>D11*$B$2</f>
        <v>1.25</v>
      </c>
      <c r="F11" t="s">
        <v>15</v>
      </c>
      <c r="G11" s="9">
        <f>E11*5.8</f>
        <v>7.25</v>
      </c>
    </row>
    <row r="12">
      <c r="A12" t="s">
        <v>29</v>
      </c>
      <c r="B12" t="s">
        <v>30</v>
      </c>
      <c r="C12" t="s">
        <v>31</v>
      </c>
      <c r="D12" s="4">
        <v>0.5</v>
      </c>
      <c r="E12" s="6">
        <f>D12*$B$2</f>
        <v>0.5</v>
      </c>
      <c r="F12" t="s">
        <v>19</v>
      </c>
      <c r="G12" s="9">
        <f>E12*2.2</f>
        <v>1.1</v>
      </c>
    </row>
    <row r="13">
      <c r="A13" t="s">
        <v>32</v>
      </c>
      <c r="B13" t="s">
        <v>33</v>
      </c>
      <c r="C13" t="s">
        <v>34</v>
      </c>
      <c r="D13" s="4">
        <v>0.19</v>
      </c>
      <c r="E13" s="6">
        <f>D13*$B$2</f>
        <v>0.19</v>
      </c>
      <c r="F13" t="s">
        <v>19</v>
      </c>
      <c r="G13" s="9">
        <f>E13*0.35</f>
        <v>0.0665</v>
      </c>
    </row>
    <row r="14">
      <c r="A14"/>
      <c r="B14"/>
      <c r="C14"/>
      <c r="D14"/>
      <c r="E14"/>
      <c r="F14" t="s" s="10">
        <v>35</v>
      </c>
      <c r="G14" s="11">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36</v>
      </c>
      <c r="B1" t="s" s="7">
        <v>37</v>
      </c>
      <c r="C1" t="s" s="7">
        <v>38</v>
      </c>
      <c r="D1" t="s" s="7">
        <v>39</v>
      </c>
      <c r="E1" t="s" s="7">
        <v>40</v>
      </c>
      <c r="F1" t="s" s="7">
        <v>41</v>
      </c>
    </row>
    <row r="2">
      <c r="A2" t="s">
        <v>42</v>
      </c>
      <c r="B2">
        <v>1</v>
      </c>
      <c r="C2" t="s">
        <v>43</v>
      </c>
      <c r="D2" t="inlineStr" s="12">
        <is>
          <t>Mise en place du poste de travail - Vérifier les D.L.C.,peser les denrées,sélectionner le matériel nécessaire. - Laver et désinfecter le matériel et le poste de travail en suivant les protocoles.</t>
        </is>
      </c>
      <c r="E2" t="s" s="12"/>
      <c r="F2"/>
    </row>
    <row r="3">
      <c r="A3" t="s">
        <v>42</v>
      </c>
      <c r="B3">
        <v>2</v>
      </c>
      <c r="C3" t="s">
        <v>44</v>
      </c>
      <c r="D3" t="inlineStr" s="12">
        <is>
          <t>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E3" t="s" s="12"/>
      <c r="F3"/>
    </row>
    <row r="4">
      <c r="A4" t="s">
        <v>42</v>
      </c>
      <c r="B4">
        <v>3</v>
      </c>
      <c r="C4" t="s">
        <v>45</v>
      </c>
      <c r="D4" t="inlineStr" s="12">
        <is>
          <t>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E4" t="s" s="12"/>
      <c r="F4"/>
    </row>
    <row r="5">
      <c r="A5" t="s">
        <v>42</v>
      </c>
      <c r="B5">
        <v>4</v>
      </c>
      <c r="C5" t="s">
        <v>46</v>
      </c>
      <c r="D5" t="inlineStr" s="12">
        <is>
          <t>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E5" t="s" s="12"/>
      <c r="F5" t="s">
        <v>47</v>
      </c>
    </row>
    <row r="6">
      <c r="A6" t="s">
        <v>42</v>
      </c>
      <c r="B6">
        <v>5</v>
      </c>
      <c r="C6" t="s">
        <v>48</v>
      </c>
      <c r="D6" t="inlineStr" s="12">
        <is>
          <t>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E6" t="s" s="12"/>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49</v>
      </c>
      <c r="B1" t="s" s="7">
        <v>50</v>
      </c>
      <c r="C1" t="s" s="7">
        <v>51</v>
      </c>
      <c r="D1" t="s" s="7">
        <v>52</v>
      </c>
      <c r="E1" t="s" s="7">
        <v>10</v>
      </c>
    </row>
    <row r="2">
      <c r="A2">
        <v>0</v>
      </c>
      <c r="B2" t="s">
        <v>42</v>
      </c>
      <c r="C2" t="s">
        <v>53</v>
      </c>
      <c r="D2" s="6">
        <f>'Besoins'!$B$2*100</f>
        <v>100</v>
      </c>
      <c r="E2" t="s">
        <v>3</v>
      </c>
    </row>
    <row r="3">
      <c r="A3">
        <v>1</v>
      </c>
      <c r="B3" t="s">
        <v>54</v>
      </c>
      <c r="C3" t="s">
        <v>55</v>
      </c>
      <c r="D3" s="6">
        <f>'Besoins'!$B$2*12.5</f>
        <v>12.5</v>
      </c>
      <c r="E3" t="s">
        <v>19</v>
      </c>
    </row>
    <row r="4">
      <c r="A4">
        <v>1</v>
      </c>
      <c r="B4" t="s">
        <v>56</v>
      </c>
      <c r="C4" t="s">
        <v>55</v>
      </c>
      <c r="D4" s="6">
        <f>'Besoins'!$B$2*7.5</f>
        <v>7.5</v>
      </c>
      <c r="E4" t="s">
        <v>15</v>
      </c>
    </row>
    <row r="5">
      <c r="A5">
        <v>1</v>
      </c>
      <c r="B5" t="s">
        <v>57</v>
      </c>
      <c r="C5" t="s">
        <v>55</v>
      </c>
      <c r="D5" s="6">
        <f>'Besoins'!$B$2*1.25</f>
        <v>1.25</v>
      </c>
      <c r="E5" t="s">
        <v>15</v>
      </c>
    </row>
    <row r="6">
      <c r="A6">
        <v>1</v>
      </c>
      <c r="B6" t="s">
        <v>58</v>
      </c>
      <c r="C6" t="s">
        <v>55</v>
      </c>
      <c r="D6" s="6">
        <f>'Besoins'!$B$2*0.5</f>
        <v>0.5</v>
      </c>
      <c r="E6" t="s">
        <v>19</v>
      </c>
    </row>
    <row r="7">
      <c r="A7">
        <v>1</v>
      </c>
      <c r="B7" t="s">
        <v>59</v>
      </c>
      <c r="C7" t="s">
        <v>55</v>
      </c>
      <c r="D7" s="6">
        <f>'Besoins'!$B$2*0.19</f>
        <v>0.19</v>
      </c>
      <c r="E7" t="s">
        <v>19</v>
      </c>
    </row>
    <row r="8">
      <c r="A8">
        <v>1</v>
      </c>
      <c r="B8" t="s">
        <v>60</v>
      </c>
      <c r="C8" t="s">
        <v>55</v>
      </c>
      <c r="D8" s="6">
        <f>'Besoins'!$B$2*0.075</f>
        <v>0.075</v>
      </c>
      <c r="E8" t="s">
        <v>19</v>
      </c>
    </row>
    <row r="9">
      <c r="A9">
        <v>1</v>
      </c>
      <c r="B9" t="s">
        <v>61</v>
      </c>
      <c r="C9" t="s">
        <v>55</v>
      </c>
      <c r="D9" s="6">
        <f>'Besoins'!$B$2*0.02</f>
        <v>0.02</v>
      </c>
      <c r="E9"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62</v>
      </c>
      <c r="B1"/>
      <c r="C1"/>
      <c r="D1"/>
    </row>
    <row r="2">
      <c r="A2" t="str" s="13">
        <f>"GRO_CDC_213 · GRO.BASES · référence : "&amp;Besoins!B3&amp;" "&amp;Besoins!C3&amp;" · multiplicateur réglable sur la feuille ""Besoins"""</f>
        <v>GRO_CDC_213 · GRO.BASES · référence : 100 pc · multiplicateur réglable sur la feuille </v>
      </c>
      <c r="B2"/>
      <c r="C2"/>
      <c r="D2"/>
    </row>
    <row r="3">
      <c r="A3"/>
      <c r="B3"/>
      <c r="C3"/>
      <c r="D3"/>
    </row>
    <row r="4">
      <c r="A4" t="s" s="14">
        <v>63</v>
      </c>
      <c r="B4"/>
      <c r="C4"/>
      <c r="D4"/>
    </row>
    <row r="5">
      <c r="A5" t="s" s="15">
        <v>64</v>
      </c>
      <c r="B5" t="str" s="12">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5">
        <v>65</v>
      </c>
      <c r="B6" t="str" s="12">
        <f>"[METTRE] "&amp;Procedure!D3</f>
        <v>[METTRE] 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v>
      </c>
      <c r="C6"/>
      <c r="D6"/>
    </row>
    <row r="7">
      <c r="A7" t="s" s="15">
        <v>66</v>
      </c>
      <c r="B7" t="str" s="12">
        <f>"[CONFECTIONNER] "&amp;Procedure!D4</f>
        <v>[CONFECTIONNER] 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v>
      </c>
      <c r="C7"/>
      <c r="D7"/>
    </row>
    <row r="8">
      <c r="A8" t="s" s="15">
        <v>67</v>
      </c>
      <c r="B8" t="str" s="12">
        <f>"[FAÇONNER] "&amp;Procedure!D5</f>
        <v>[FAÇONNER] 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v>
      </c>
      <c r="C8"/>
      <c r="D8"/>
    </row>
    <row r="9">
      <c r="A9" t="s" s="15">
        <v>68</v>
      </c>
      <c r="B9" t="str" s="12">
        <f>"[ABAISSER] "&amp;Procedure!D6</f>
        <v>[ABAISSER] 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v>
      </c>
      <c r="C9"/>
      <c r="D9"/>
    </row>
    <row r="10">
      <c r="A10"/>
      <c r="B10"/>
      <c r="C10"/>
      <c r="D10"/>
    </row>
    <row r="11">
      <c r="A11" t="s" s="16">
        <v>69</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2026-09-15T14:15:35Z</dcterms:created>
  <dc:title>PÂTE À PIZZA</dc:title>
  <dc:subject/>
  <dc:creator>CUIS.web</dc:creator>
  <cp:lastModifiedBy/>
  <cp:keywords/>
  <dc:description>Export automatique — moteur récursif d'origine : Bernard Vandendaele</dc:description>
  <cp:category/>
  <dc:language>en-US</dc:language>
  <dcterms:modified xsi:type="dcterms:W3CDTF">2026-09-15T14:15:35Z</dcterms:modified>
  <cp:revision>1</cp:revision>
</cp:coreProperties>
</file>