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<sst xmlns="http://schemas.openxmlformats.org/spreadsheetml/2006/main" count="92" uniqueCount="92">
  <si>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</si>
  <si>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</si>
  <si>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</si>
  <si>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</si>
  <si>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</si>
  <si>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</si>
  <si>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</si>
  <si>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</si>
  <si>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</si>
  <si>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</si>
  <si>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</si>
  <si>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</si>
  <si>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</si>
  <si>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</si>
  <si>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</si>
  <si>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</si>
  <si>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</si>
  <si>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</si>
  <si>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</si>
  <si>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</si>
  <si>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VIN-ROUGE-CUI</t>
  </si>
  <si>
    <t>Vin rouge de cuisson (table)</t>
  </si>
  <si>
    <t>Vins et bières de cuisson</t>
  </si>
  <si>
    <t>EPI-POIVRE-NOIR</t>
  </si>
  <si>
    <t>Poivre noir moulu</t>
  </si>
  <si>
    <t>Épices en poudre et graines</t>
  </si>
  <si>
    <t>MEL-CURRY</t>
  </si>
  <si>
    <t>Curry en poudre</t>
  </si>
  <si>
    <t>Mélanges et épices composées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</si>
  <si>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</si>
  <si>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</si>
  <si>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</si>
  <si>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</si>
  <si>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</si>
  <si>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</si>
  <si>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</si>
  <si>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RNM1920160</t>
  </si>
  <si>
    <t>CIBOULETTE France botte</t>
  </si>
  <si>
    <t>RNM1940160</t>
  </si>
  <si>
    <t>ESTRAGON France botte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</si>
  <si>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</si>
  <si>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</si>
  <si>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</si>
  <si>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</si>
  <si>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</si>
  <si>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</si>
  <si>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</si>
  <si>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</si>
  <si>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</si>
  <si>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</si>
  <si>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</si>
  <si>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</si>
  <si>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</si>
  <si>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</si>
  <si>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</si>
  <si>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</si>
  <si>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BEURRES COMPOSÉS</t>
  </si>
  <si>
    <t>METTRE EN PLACE</t>
  </si>
  <si>
    <t>LAVER</t>
  </si>
  <si>
    <t>CONFECTIONNER</t>
  </si>
  <si>
    <t>COUCHER</t>
  </si>
  <si>
    <t>SERVIR</t>
  </si>
  <si>
    <t>Servir le beurre composé - Au moment du service,accompagner le plat d’une rosace de beurre.</t>
  </si>
  <si>
    <t>BEURRER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</si>
  <si>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</si>
  <si>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</si>
  <si>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</si>
  <si>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</si>
  <si>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</si>
  <si>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</si>
  <si>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</si>
  <si>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</si>
  <si>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</si>
  <si>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</si>
  <si>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</si>
  <si>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 xml:space="preserve">    ↳ Vin rouge de cuisson (table)</t>
  </si>
  <si>
    <t xml:space="preserve">    ↳ Échalotes émincées 4G</t>
  </si>
  <si>
    <t xml:space="preserve">    ↳ Curry en poudre</t>
  </si>
  <si>
    <t xml:space="preserve">    ↳ GINGEMBRE EN POUDRE</t>
  </si>
  <si>
    <t xml:space="preserve">    ↳ CIBOULETTE France botte</t>
  </si>
  <si>
    <t xml:space="preserve">    ↳ ESTRAGON France botte</t>
  </si>
  <si>
    <t xml:space="preserve">    ↳ CERFEUIL France botte</t>
  </si>
  <si>
    <t>Fiche technique — BEURRES COMPOSÉS</t>
  </si>
  <si>
    <t>BEURRES COMPOSÉS  GRO_CDC_208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</si>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</sst>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9">
        <f>E7*30.9875</f>
        <v>0.185925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9">
        <f>E8*3.6741428571</f>
        <v>0.551121</v>
      </c>
    </row>
    <row r="9">
      <c r="A9" t="s">
        <v>20</v>
      </c>
      <c r="B9" t="s">
        <v>21</v>
      </c>
      <c r="C9" t="s">
        <v>22</v>
      </c>
      <c r="D9" s="4">
        <v>5</v>
      </c>
      <c r="E9" s="6">
        <f>D9*$B$2</f>
        <v>5</v>
      </c>
      <c r="F9" t="s">
        <v>19</v>
      </c>
      <c r="G9" s="9">
        <f>E9*2.6</f>
        <v>13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E10*12.5</f>
        <v>0.125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15</v>
      </c>
      <c r="G11" s="9">
        <f>E11*10.2</f>
        <v>0.306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15</v>
      </c>
      <c r="G12" s="9">
        <f>E12*5.2</f>
        <v>13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35</v>
      </c>
      <c r="G13" s="9">
        <f>E13*6</f>
        <v>0.6</v>
      </c>
    </row>
    <row r="14">
      <c r="A14" t="s">
        <v>36</v>
      </c>
      <c r="B14" t="s">
        <v>37</v>
      </c>
      <c r="C14" t="s">
        <v>34</v>
      </c>
      <c r="D14" s="4">
        <v>0.1</v>
      </c>
      <c r="E14" s="6">
        <f>D14*$B$2</f>
        <v>0.1</v>
      </c>
      <c r="F14" t="s">
        <v>35</v>
      </c>
      <c r="G14" s="9">
        <f>E14*4.5</f>
        <v>0.45</v>
      </c>
    </row>
    <row r="15">
      <c r="A15" t="s">
        <v>38</v>
      </c>
      <c r="B15" t="s">
        <v>39</v>
      </c>
      <c r="C15" t="s">
        <v>34</v>
      </c>
      <c r="D15" s="4">
        <v>0.1</v>
      </c>
      <c r="E15" s="6">
        <f>D15*$B$2</f>
        <v>0.1</v>
      </c>
      <c r="F15" t="s">
        <v>35</v>
      </c>
      <c r="G15" s="9">
        <f>E15*6</f>
        <v>0.6</v>
      </c>
    </row>
    <row r="16">
      <c r="A16" t="s">
        <v>40</v>
      </c>
      <c r="B16" t="s">
        <v>41</v>
      </c>
      <c r="C16" t="s">
        <v>42</v>
      </c>
      <c r="D16" s="4">
        <v>0.4</v>
      </c>
      <c r="E16" s="6">
        <f>D16*$B$2</f>
        <v>0.4</v>
      </c>
      <c r="F16" t="s">
        <v>15</v>
      </c>
      <c r="G16" s="9">
        <f>E16*8.34</f>
        <v>3.336</v>
      </c>
    </row>
    <row r="17">
      <c r="A17" t="s">
        <v>43</v>
      </c>
      <c r="B17" t="s">
        <v>44</v>
      </c>
      <c r="C17" t="s">
        <v>45</v>
      </c>
      <c r="D17" s="4">
        <v>0.05</v>
      </c>
      <c r="E17" s="6">
        <f>D17*$B$2</f>
        <v>0.05</v>
      </c>
      <c r="F17" t="s">
        <v>15</v>
      </c>
      <c r="G17" s="9">
        <f>E17*0.35</f>
        <v>0.0175</v>
      </c>
    </row>
    <row r="18">
      <c r="A18" t="s">
        <v>46</v>
      </c>
      <c r="B18" t="s">
        <v>47</v>
      </c>
      <c r="C18" t="s">
        <v>48</v>
      </c>
      <c r="D18" s="4">
        <v>0.25</v>
      </c>
      <c r="E18" s="6">
        <f>D18*$B$2</f>
        <v>0.25</v>
      </c>
      <c r="F18" t="s">
        <v>15</v>
      </c>
      <c r="G18" s="9">
        <f>E18*7.07</f>
        <v>1.7675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t>
        </is>
      </c>
      <c r="E3" t="s" s="12"/>
      <c r="F3"/>
    </row>
    <row r="4">
      <c r="A4" t="s">
        <v>56</v>
      </c>
      <c r="B4">
        <v>3</v>
      </c>
      <c r="C4" t="s">
        <v>59</v>
      </c>
      <c r="D4" t="inlineStr" s="12">
        <is>
          <t>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t>
        </is>
      </c>
      <c r="E4" t="s" s="12"/>
      <c r="F4"/>
    </row>
    <row r="5">
      <c r="A5" t="s">
        <v>56</v>
      </c>
      <c r="B5">
        <v>4</v>
      </c>
      <c r="C5" t="s">
        <v>59</v>
      </c>
      <c r="D5" t="inlineStr" s="12">
        <is>
          <t>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t>
        </is>
      </c>
      <c r="E5" t="s" s="12"/>
      <c r="F5"/>
    </row>
    <row r="6">
      <c r="A6" t="s">
        <v>56</v>
      </c>
      <c r="B6">
        <v>5</v>
      </c>
      <c r="C6" t="s">
        <v>60</v>
      </c>
      <c r="D6" t="inlineStr" s="12">
        <is>
          <t>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t>
        </is>
      </c>
      <c r="E6" t="s" s="12"/>
      <c r="F6"/>
    </row>
    <row r="7">
      <c r="A7" t="s">
        <v>56</v>
      </c>
      <c r="B7">
        <v>6</v>
      </c>
      <c r="C7" t="s">
        <v>61</v>
      </c>
      <c r="D7" t="s" s="12">
        <v>62</v>
      </c>
      <c r="E7" t="s" s="12"/>
      <c r="F7"/>
    </row>
    <row r="8">
      <c r="A8" t="s">
        <v>56</v>
      </c>
      <c r="B8">
        <v>7</v>
      </c>
      <c r="C8" t="s">
        <v>63</v>
      </c>
      <c r="D8" t="inlineStr" s="12">
        <is>
          <t>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56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'Besoins'!$B$2*2.5</f>
        <v>2.5</v>
      </c>
      <c r="E3" t="s">
        <v>15</v>
      </c>
    </row>
    <row r="4">
      <c r="A4">
        <v>1</v>
      </c>
      <c r="B4" t="s">
        <v>71</v>
      </c>
      <c r="C4" t="s">
        <v>70</v>
      </c>
      <c r="D4" s="6">
        <f>'Besoins'!$B$2*0.25</f>
        <v>0.25</v>
      </c>
      <c r="E4" t="s">
        <v>15</v>
      </c>
    </row>
    <row r="5">
      <c r="A5">
        <v>1</v>
      </c>
      <c r="B5" t="s">
        <v>72</v>
      </c>
      <c r="C5" t="s">
        <v>70</v>
      </c>
      <c r="D5" s="6">
        <f>'Besoins'!$B$2*0.05</f>
        <v>0.05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'Besoins'!$B$2*0.01</f>
        <v>0.01</v>
      </c>
      <c r="E6" t="s">
        <v>15</v>
      </c>
    </row>
    <row r="7">
      <c r="A7">
        <v>1</v>
      </c>
      <c r="B7" t="s">
        <v>74</v>
      </c>
      <c r="C7" t="s">
        <v>70</v>
      </c>
      <c r="D7" s="6">
        <f>'Besoins'!$B$2*0.15</f>
        <v>0.15</v>
      </c>
      <c r="E7" t="s">
        <v>19</v>
      </c>
    </row>
    <row r="8">
      <c r="A8">
        <v>1</v>
      </c>
      <c r="B8" t="s">
        <v>75</v>
      </c>
      <c r="C8" t="s">
        <v>70</v>
      </c>
      <c r="D8" s="6">
        <f>'Besoins'!$B$2*5</f>
        <v>5</v>
      </c>
      <c r="E8" t="s">
        <v>19</v>
      </c>
    </row>
    <row r="9">
      <c r="A9">
        <v>1</v>
      </c>
      <c r="B9" t="s">
        <v>76</v>
      </c>
      <c r="C9" t="s">
        <v>70</v>
      </c>
      <c r="D9" s="6">
        <f>'Besoins'!$B$2*0.4</f>
        <v>0.4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'Besoins'!$B$2*0.03</f>
        <v>0.03</v>
      </c>
      <c r="E10" t="s">
        <v>15</v>
      </c>
    </row>
    <row r="11">
      <c r="A11">
        <v>1</v>
      </c>
      <c r="B11" t="s">
        <v>78</v>
      </c>
      <c r="C11" t="s">
        <v>70</v>
      </c>
      <c r="D11" s="6">
        <f>'Besoins'!$B$2*0.006</f>
        <v>0.006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'Besoins'!$B$2*0.1</f>
        <v>0.1</v>
      </c>
      <c r="E12" t="s">
        <v>15</v>
      </c>
    </row>
    <row r="13">
      <c r="A13">
        <v>1</v>
      </c>
      <c r="B13" t="s">
        <v>80</v>
      </c>
      <c r="C13" t="s">
        <v>70</v>
      </c>
      <c r="D13" s="6">
        <f>'Besoins'!$B$2*0.1</f>
        <v>0.1</v>
      </c>
      <c r="E13" t="s">
        <v>15</v>
      </c>
    </row>
    <row r="14">
      <c r="A14">
        <v>1</v>
      </c>
      <c r="B14" t="s">
        <v>81</v>
      </c>
      <c r="C14" t="s">
        <v>70</v>
      </c>
      <c r="D14" s="6">
        <f>'Besoins'!$B$2*0.1</f>
        <v>0.1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"GRO_CDC_208 · GRO.SAUCES · référence : "&amp;Besoins!B3&amp;" "&amp;Besoins!C3&amp;" · multiplicateur réglable sur la feuille ""Besoins"""</f>
        <v>GRO_CDC_208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 t="s" s="15">
        <v>84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85</v>
      </c>
      <c r="B6" t="str" s="12">
        <f>"[LAVER] "&amp;Procedure!D3</f>
        <v>[LAVER] 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v>
      </c>
      <c r="C6"/>
      <c r="D6"/>
    </row>
    <row r="7">
      <c r="A7" t="s" s="15">
        <v>86</v>
      </c>
      <c r="B7" t="str" s="12">
        <f>"[CONFECTIONNER] "&amp;Procedure!D4</f>
        <v>[CONFECTIONNER] 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v>
      </c>
      <c r="C7"/>
      <c r="D7"/>
    </row>
    <row r="8">
      <c r="A8" t="s" s="15">
        <v>87</v>
      </c>
      <c r="B8" t="str" s="12">
        <f>"[CONFECTIONNER] "&amp;Procedure!D5</f>
        <v>[CONFECTIONNER] 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v>
      </c>
      <c r="C8"/>
      <c r="D8"/>
    </row>
    <row r="9">
      <c r="A9" t="s" s="15">
        <v>88</v>
      </c>
      <c r="B9" t="str" s="12">
        <f>"[COUCHER] "&amp;Procedure!D6</f>
        <v>[COUCHER] 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v>
      </c>
      <c r="C9"/>
      <c r="D9"/>
    </row>
    <row r="10">
      <c r="A10" t="s" s="15">
        <v>89</v>
      </c>
      <c r="B10" t="str" s="12">
        <f>"[SERVIR] "&amp;Procedure!D7</f>
        <v>[SERVIR] Servir le beurre composé - Au moment du service,accompagner le plat d’une rosace de beurre.</v>
      </c>
      <c r="C10"/>
      <c r="D10"/>
    </row>
    <row r="11">
      <c r="A11" t="s" s="15">
        <v>90</v>
      </c>
      <c r="B11" t="str" s="12">
        <f>"[BEURRER] "&amp;Procedure!D8</f>
        <v>[BEURRER] 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v>
      </c>
      <c r="C11"/>
      <c r="D11"/>
    </row>
    <row r="12">
      <c r="A12"/>
      <c r="B12"/>
      <c r="C12"/>
      <c r="D12"/>
    </row>
    <row r="13">
      <c r="A13" t="s" s="16">
        <v>91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2026-08-01T01:35:43Z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2026-08-01T01:35:43Z</dcterms:modified>
  <cp:revision>1</cp:revision>
</cp:coreProperties>
</file>