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<sst xmlns="http://schemas.openxmlformats.org/spreadsheetml/2006/main" count="75" uniqueCount="75">
  <si>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</si>
  <si>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</si>
  <si>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</si>
  <si>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</si>
  <si>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</si>
  <si>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</si>
  <si>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</si>
  <si>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</si>
  <si>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</si>
  <si>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</si>
  <si>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</si>
  <si>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</si>
  <si>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</si>
  <si>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</si>
  <si>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</si>
  <si>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</si>
  <si>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</si>
  <si>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</si>
  <si>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</si>
  <si>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</si>
  <si>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</si>
  <si>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</si>
  <si>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</si>
  <si>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</si>
  <si>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</si>
  <si>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</si>
  <si>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</si>
  <si>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</si>
  <si>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</si>
  <si>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</si>
  <si>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</si>
  <si>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</si>
  <si>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</si>
  <si>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</si>
  <si>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</si>
  <si>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</si>
  <si>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</si>
  <si>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</si>
  <si>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</si>
  <si>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</si>
  <si>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</si>
  <si>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</si>
  <si>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</si>
  <si>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VELOUTÉ (DE VEAU,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</si>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</sst>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E8*18</f>
        <v>0.036</v>
      </c>
    </row>
    <row r="9">
      <c r="A9" t="s">
        <v>20</v>
      </c>
      <c r="B9" t="s">
        <v>21</v>
      </c>
      <c r="C9" t="s">
        <v>18</v>
      </c>
      <c r="D9" s="4">
        <v>0.002</v>
      </c>
      <c r="E9" s="6">
        <f>D9*$B$2</f>
        <v>0.002</v>
      </c>
      <c r="F9" t="s">
        <v>19</v>
      </c>
      <c r="G9" s="9">
        <f>E9*9.8</f>
        <v>0.0196</v>
      </c>
    </row>
    <row r="10">
      <c r="A10" t="s">
        <v>22</v>
      </c>
      <c r="B10" t="s">
        <v>23</v>
      </c>
      <c r="C10" t="s">
        <v>18</v>
      </c>
      <c r="D10" s="4">
        <v>0.006</v>
      </c>
      <c r="E10" s="6">
        <f>D10*$B$2</f>
        <v>0.006</v>
      </c>
      <c r="F10" t="s">
        <v>19</v>
      </c>
      <c r="G10" s="9">
        <f>E10*14.8</f>
        <v>0.0888</v>
      </c>
    </row>
    <row r="11">
      <c r="A11" t="s">
        <v>24</v>
      </c>
      <c r="B11" t="s">
        <v>25</v>
      </c>
      <c r="C11" t="s">
        <v>26</v>
      </c>
      <c r="D11" s="4">
        <v>0.65</v>
      </c>
      <c r="E11" s="6">
        <f>D11*$B$2</f>
        <v>0.65</v>
      </c>
      <c r="F11" t="s">
        <v>19</v>
      </c>
      <c r="G11" s="9">
        <f>E11*0.56</f>
        <v>0.364</v>
      </c>
    </row>
    <row r="12">
      <c r="A12" t="s">
        <v>27</v>
      </c>
      <c r="B12" t="s">
        <v>28</v>
      </c>
      <c r="C12" t="s">
        <v>29</v>
      </c>
      <c r="D12" s="4">
        <v>0.15</v>
      </c>
      <c r="E12" s="6">
        <f>D12*$B$2</f>
        <v>0.15</v>
      </c>
      <c r="F12" t="s">
        <v>19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9">
        <f>E13*5.2</f>
        <v>3.38</v>
      </c>
    </row>
    <row r="14">
      <c r="A14" t="s">
        <v>33</v>
      </c>
      <c r="B14" t="s">
        <v>34</v>
      </c>
      <c r="C14" t="s">
        <v>35</v>
      </c>
      <c r="D14" s="4">
        <v>0.06</v>
      </c>
      <c r="E14" s="6">
        <f>D14*$B$2</f>
        <v>0.06</v>
      </c>
      <c r="F14" t="s">
        <v>19</v>
      </c>
      <c r="G14" s="9">
        <f>E14*0.35</f>
        <v>0.021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matériel. - Désinfecter le matériel et le poste de travail suivant les protocoles. G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2"/>
      <c r="F3"/>
    </row>
    <row r="4">
      <c r="A4" t="s">
        <v>43</v>
      </c>
      <c r="B4">
        <v>3</v>
      </c>
      <c r="C4" t="s">
        <v>46</v>
      </c>
      <c r="D4" t="inlineStr" s="12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2"/>
      <c r="F4" t="s">
        <v>47</v>
      </c>
    </row>
    <row r="5">
      <c r="A5" t="s">
        <v>43</v>
      </c>
      <c r="B5">
        <v>4</v>
      </c>
      <c r="C5"/>
      <c r="D5" t="inlineStr" s="12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2"/>
      <c r="F5"/>
    </row>
    <row r="6">
      <c r="A6" t="s">
        <v>43</v>
      </c>
      <c r="B6">
        <v>5</v>
      </c>
      <c r="C6"/>
      <c r="D6" t="inlineStr" s="12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2"/>
      <c r="F6"/>
    </row>
    <row r="7">
      <c r="A7" t="s">
        <v>48</v>
      </c>
      <c r="B7">
        <v>1</v>
      </c>
      <c r="C7" t="s">
        <v>49</v>
      </c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43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'Besoins'!$B$2*10</f>
        <v>10</v>
      </c>
      <c r="E3" t="s">
        <v>15</v>
      </c>
    </row>
    <row r="4">
      <c r="A4">
        <v>2</v>
      </c>
      <c r="B4" t="s">
        <v>57</v>
      </c>
      <c r="C4" t="s">
        <v>58</v>
      </c>
      <c r="D4" s="6">
        <f>'Besoins'!$B$2*9.85</f>
        <v>9.85</v>
      </c>
      <c r="E4" t="s">
        <v>15</v>
      </c>
    </row>
    <row r="5">
      <c r="A5">
        <v>2</v>
      </c>
      <c r="B5" t="s">
        <v>59</v>
      </c>
      <c r="C5" t="s">
        <v>58</v>
      </c>
      <c r="D5" s="6">
        <f>'Besoins'!$B$2*0.15</f>
        <v>0.15</v>
      </c>
      <c r="E5" t="s">
        <v>19</v>
      </c>
    </row>
    <row r="6">
      <c r="A6">
        <v>1</v>
      </c>
      <c r="B6" t="s">
        <v>60</v>
      </c>
      <c r="C6" t="s">
        <v>58</v>
      </c>
      <c r="D6" s="6">
        <f>'Besoins'!$B$2*0.06</f>
        <v>0.06</v>
      </c>
      <c r="E6" t="s">
        <v>19</v>
      </c>
    </row>
    <row r="7">
      <c r="A7">
        <v>1</v>
      </c>
      <c r="B7" t="s">
        <v>61</v>
      </c>
      <c r="C7" t="s">
        <v>58</v>
      </c>
      <c r="D7" s="6">
        <f>'Besoins'!$B$2*0.002</f>
        <v>0.002</v>
      </c>
      <c r="E7" t="s">
        <v>19</v>
      </c>
    </row>
    <row r="8">
      <c r="A8">
        <v>1</v>
      </c>
      <c r="B8" t="s">
        <v>62</v>
      </c>
      <c r="C8" t="s">
        <v>58</v>
      </c>
      <c r="D8" s="6">
        <f>'Besoins'!$B$2*0.006</f>
        <v>0.006</v>
      </c>
      <c r="E8" t="s">
        <v>19</v>
      </c>
    </row>
    <row r="9">
      <c r="A9">
        <v>1</v>
      </c>
      <c r="B9" t="s">
        <v>63</v>
      </c>
      <c r="C9" t="s">
        <v>58</v>
      </c>
      <c r="D9" s="6">
        <f>'Besoins'!$B$2*0.002</f>
        <v>0.002</v>
      </c>
      <c r="E9" t="s">
        <v>19</v>
      </c>
    </row>
    <row r="10">
      <c r="A10">
        <v>1</v>
      </c>
      <c r="B10" t="s">
        <v>64</v>
      </c>
      <c r="C10" t="s">
        <v>58</v>
      </c>
      <c r="D10" s="6">
        <f>'Besoins'!$B$2*0.65</f>
        <v>0.65</v>
      </c>
      <c r="E10" t="s">
        <v>19</v>
      </c>
    </row>
    <row r="11">
      <c r="A11">
        <v>1</v>
      </c>
      <c r="B11" t="s">
        <v>65</v>
      </c>
      <c r="C11" t="s">
        <v>58</v>
      </c>
      <c r="D11" s="6">
        <f>'Besoins'!$B$2*0.65</f>
        <v>0.65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5">
        <v>69</v>
      </c>
      <c r="B6" t="str" s="12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5">
        <v>70</v>
      </c>
      <c r="B7" t="str" s="12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5">
        <v>71</v>
      </c>
      <c r="B8" t="str" s="12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5">
        <v>72</v>
      </c>
      <c r="B9" t="str" s="12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4">
        <v>73</v>
      </c>
      <c r="B11"/>
      <c r="C11"/>
      <c r="D11"/>
    </row>
    <row r="12">
      <c r="A12" t="s" s="15">
        <v>68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74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