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<sst xmlns="http://schemas.openxmlformats.org/spreadsheetml/2006/main" count="87" uniqueCount="87">
  <si>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</si>
  <si>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</si>
  <si>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</si>
  <si>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</si>
  <si>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</si>
  <si>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</si>
  <si>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</si>
  <si>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</si>
  <si>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</si>
  <si>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</si>
  <si>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</si>
  <si>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</si>
  <si>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</si>
  <si>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</si>
  <si>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</si>
  <si>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</si>
  <si>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</si>
  <si>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</si>
  <si>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</si>
  <si>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</si>
  <si>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</si>
  <si>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</si>
  <si>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</si>
  <si>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MEL-HERBES-PRO</t>
  </si>
  <si>
    <t>Herbes de Provence</t>
  </si>
  <si>
    <t>Mélanges et épices composées</t>
  </si>
  <si>
    <t>RNME101466</t>
  </si>
  <si>
    <t>Sucre poudre sac 1kg</t>
  </si>
  <si>
    <t>Pâtisserie épicerie sucrée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</si>
  <si>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</si>
  <si>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</si>
  <si>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</si>
  <si>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</si>
  <si>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</si>
  <si>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</si>
  <si>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RNM57224806</t>
  </si>
  <si>
    <t>MARGARINE 60% MG 100% végétale pain 500g</t>
  </si>
  <si>
    <t>Produits laitiers et œufs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</si>
  <si>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</si>
  <si>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</si>
  <si>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</si>
  <si>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</si>
  <si>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</si>
  <si>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</si>
  <si>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</si>
  <si>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</si>
  <si>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</si>
  <si>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</si>
  <si>
    <t>Recette</t>
  </si>
  <si>
    <t>#</t>
  </si>
  <si>
    <t>Verbe</t>
  </si>
  <si>
    <t>Étape</t>
  </si>
  <si>
    <t>Précision technique</t>
  </si>
  <si>
    <t>Durée</t>
  </si>
  <si>
    <t>SAUCE TOMATE</t>
  </si>
  <si>
    <t>PRÉPARER</t>
  </si>
  <si>
    <t>CONFECTIONNER</t>
  </si>
  <si>
    <t>80 min (repos)</t>
  </si>
  <si>
    <t>Fond de volaille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</si>
  <si>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</si>
  <si>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</si>
  <si>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</si>
  <si>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</si>
  <si>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</si>
  <si>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</si>
  <si>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</si>
  <si>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Concentré de tomate double</t>
  </si>
  <si>
    <t>matiere</t>
  </si>
  <si>
    <t xml:space="preserve">    ↳ Fond de volaille reconstitue (collectivite)</t>
  </si>
  <si>
    <t xml:space="preserve">        ↳ EAU</t>
  </si>
  <si>
    <t xml:space="preserve">        ↳ Fonds Brun Lié (Knorr Professional)</t>
  </si>
  <si>
    <t xml:space="preserve">    ↳ Oignons émincés 4G</t>
  </si>
  <si>
    <t xml:space="preserve">    ↳ Farine de blé T55</t>
  </si>
  <si>
    <t xml:space="preserve">    ↳ MARGARINE 60% MG 100% végétale pain 500g</t>
  </si>
  <si>
    <t xml:space="preserve">    ↳ Herbes de Provence</t>
  </si>
  <si>
    <t xml:space="preserve">    ↳ Ail haché IQF</t>
  </si>
  <si>
    <t xml:space="preserve">    ↳ Sucre poudre sac 1kg</t>
  </si>
  <si>
    <t xml:space="preserve">    ↳ Sel fin de cuisine</t>
  </si>
  <si>
    <t xml:space="preserve">    ↳ Poivre noir moulu</t>
  </si>
  <si>
    <t>Fiche technique — SAUCE TOMATE</t>
  </si>
  <si>
    <t>SAUCE TOMATE  GRO_CDC_204</t>
  </si>
  <si>
    <t>2.</t>
  </si>
  <si>
    <t>3.</t>
  </si>
  <si>
    <t>4.</t>
  </si>
  <si>
    <t>↳ Fond de volaille reconstitue (collectivite)  GRO-FOND-VOLAIL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</si>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</sst>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0.88</v>
      </c>
      <c r="E7" s="6">
        <f>D7*$B$2</f>
        <v>0.88</v>
      </c>
      <c r="F7" t="s">
        <v>15</v>
      </c>
      <c r="G7" s="8">
        <f>E7*2.8</f>
        <v>2.464</v>
      </c>
    </row>
    <row r="8">
      <c r="A8" t="s" s="9">
        <v>16</v>
      </c>
      <c r="B8" t="s">
        <v>17</v>
      </c>
      <c r="C8" t="s">
        <v>18</v>
      </c>
      <c r="D8" s="4">
        <v>5.85</v>
      </c>
      <c r="E8" s="6">
        <f>D8*$B$2</f>
        <v>5.85</v>
      </c>
      <c r="F8" t="s">
        <v>19</v>
      </c>
      <c r="G8" s="8">
        <f>E8*0.003</f>
        <v>0.01755</v>
      </c>
    </row>
    <row r="9">
      <c r="A9" t="s">
        <v>20</v>
      </c>
      <c r="B9" t="s">
        <v>21</v>
      </c>
      <c r="C9" t="s">
        <v>22</v>
      </c>
      <c r="D9" s="4">
        <v>0.01</v>
      </c>
      <c r="E9" s="6">
        <f>D9*$B$2</f>
        <v>0.01</v>
      </c>
      <c r="F9" t="s">
        <v>15</v>
      </c>
      <c r="G9" s="8">
        <f>E9*12.5</f>
        <v>0.125</v>
      </c>
    </row>
    <row r="10">
      <c r="A10" t="s">
        <v>23</v>
      </c>
      <c r="B10" t="s">
        <v>24</v>
      </c>
      <c r="C10" t="s">
        <v>25</v>
      </c>
      <c r="D10" s="4">
        <v>0.015</v>
      </c>
      <c r="E10" s="6">
        <f>D10*$B$2</f>
        <v>0.015</v>
      </c>
      <c r="F10" t="s">
        <v>15</v>
      </c>
      <c r="G10" s="8">
        <f>E10*9.5</f>
        <v>0.1425</v>
      </c>
    </row>
    <row r="11">
      <c r="A11" t="s">
        <v>26</v>
      </c>
      <c r="B11" t="s">
        <v>27</v>
      </c>
      <c r="C11" t="s">
        <v>28</v>
      </c>
      <c r="D11" s="4">
        <v>0.1</v>
      </c>
      <c r="E11" s="6">
        <f>D11*$B$2</f>
        <v>0.1</v>
      </c>
      <c r="F11" t="s">
        <v>15</v>
      </c>
      <c r="G11" s="8">
        <f>E11*2.7</f>
        <v>0.27</v>
      </c>
    </row>
    <row r="12">
      <c r="A12" t="s">
        <v>29</v>
      </c>
      <c r="B12" t="s">
        <v>30</v>
      </c>
      <c r="C12" t="s">
        <v>31</v>
      </c>
      <c r="D12" s="4">
        <v>0.2</v>
      </c>
      <c r="E12" s="6">
        <f>D12*$B$2</f>
        <v>0.2</v>
      </c>
      <c r="F12" t="s">
        <v>15</v>
      </c>
      <c r="G12" s="8">
        <f>E12*0.56</f>
        <v>0.112</v>
      </c>
    </row>
    <row r="13">
      <c r="A13" t="s">
        <v>32</v>
      </c>
      <c r="B13" t="s">
        <v>33</v>
      </c>
      <c r="C13" t="s">
        <v>34</v>
      </c>
      <c r="D13" s="4">
        <v>0.15</v>
      </c>
      <c r="E13" s="6">
        <f>D13*$B$2</f>
        <v>0.15</v>
      </c>
      <c r="F13" t="s">
        <v>15</v>
      </c>
      <c r="G13" s="8">
        <f>E13*0</f>
        <v>0</v>
      </c>
    </row>
    <row r="14">
      <c r="A14" t="s">
        <v>35</v>
      </c>
      <c r="B14" t="s">
        <v>36</v>
      </c>
      <c r="C14" t="s">
        <v>37</v>
      </c>
      <c r="D14" s="4">
        <v>0.5</v>
      </c>
      <c r="E14" s="6">
        <f>D14*$B$2</f>
        <v>0.5</v>
      </c>
      <c r="F14" t="s">
        <v>15</v>
      </c>
      <c r="G14" s="8">
        <f>E14*3.5</f>
        <v>1.75</v>
      </c>
    </row>
    <row r="15">
      <c r="A15" t="s">
        <v>38</v>
      </c>
      <c r="B15" t="s">
        <v>39</v>
      </c>
      <c r="C15" t="s">
        <v>40</v>
      </c>
      <c r="D15" s="4">
        <v>1.5</v>
      </c>
      <c r="E15" s="6">
        <f>D15*$B$2</f>
        <v>1.5</v>
      </c>
      <c r="F15" t="s">
        <v>15</v>
      </c>
      <c r="G15" s="8">
        <f>E15*4.32</f>
        <v>6.48</v>
      </c>
    </row>
    <row r="16">
      <c r="A16" t="s">
        <v>41</v>
      </c>
      <c r="B16" t="s">
        <v>42</v>
      </c>
      <c r="C16" t="s">
        <v>43</v>
      </c>
      <c r="D16" s="4">
        <v>0.03</v>
      </c>
      <c r="E16" s="6">
        <f>D16*$B$2</f>
        <v>0.03</v>
      </c>
      <c r="F16" t="s">
        <v>15</v>
      </c>
      <c r="G16" s="8">
        <f>E16*0.35</f>
        <v>0.0105</v>
      </c>
    </row>
    <row r="17">
      <c r="A17" t="s">
        <v>44</v>
      </c>
      <c r="B17" t="s">
        <v>45</v>
      </c>
      <c r="C17" t="s">
        <v>46</v>
      </c>
      <c r="D17" s="4">
        <v>0.2</v>
      </c>
      <c r="E17" s="6">
        <f>D17*$B$2</f>
        <v>0.2</v>
      </c>
      <c r="F17" t="s">
        <v>15</v>
      </c>
      <c r="G17" s="8">
        <f>E17*9.26</f>
        <v>1.852</v>
      </c>
    </row>
    <row r="18">
      <c r="A18"/>
      <c r="B18"/>
      <c r="C18"/>
      <c r="D18"/>
      <c r="E18"/>
      <c r="F18" t="s" s="10">
        <v>47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52</v>
      </c>
      <c r="F1" t="s" s="7">
        <v>53</v>
      </c>
    </row>
    <row r="2">
      <c r="A2" t="s">
        <v>54</v>
      </c>
      <c r="B2">
        <v>2</v>
      </c>
      <c r="C2" t="s">
        <v>55</v>
      </c>
      <c r="D2" t="inlineStr" s="12">
        <is>
          <t>Préparations préliminaires N - Déconditionner les boîtes de conserve suivant la procédure. Débarrasser le concentré de tomate dans une calotte,filmer et stocker au froid en attente d’utiliE g sation. - Dans un rondeau,réaliser 6 litres de fond blanc de veau à partir de fond déshydraté M en suivant les recommandations du fabricant.Maintenir au chaud en attente d’utilisation.</t>
        </is>
      </c>
      <c r="E2" t="s" s="12"/>
      <c r="F2"/>
    </row>
    <row r="3">
      <c r="A3" t="s">
        <v>54</v>
      </c>
      <c r="B3">
        <v>3</v>
      </c>
      <c r="C3" t="s">
        <v>56</v>
      </c>
      <c r="D3" t="inlineStr" s="12">
        <is>
          <t>Confectionner la sauce tomate N - Dans un rondeau ou une sauteuse,faire revenir dans la margarine,sans trop de coloration,les oignons émincés. - Singer les oignons.Cuire et faire blondir la farine sans cesser de remuer avec une spatule. - Ajouter la tomate concentrée.Mélanger l’ensemble. - Mouiller avec le fond blanc de veau. - Ajouter les épices,les condiments et les aromates. - Porter à ébullition, réduire la source de chaleur et cuire à feu doux pendant 15minutes. - Passer au chinois ou mixer la sauce.Le choix se fera en fonction de l’utilisation de la sauce. - Rectifier l’assaisonnement.Ajouter du sucre pour retirer,éventuellement,l’acidité de la tomate concentrée. - Débarrasser la sauce dans un bac GN 1/2 H 250. - Tamponner la surface de la sauce avec des parcelles de beurre.Couvrir ou filmer. - Respecter la procédure de fin de cuisson. - Stocker en armoire chaude dans un bain-marie et maintenir à une température de + 63°C à cœur en attente de consommation.</t>
        </is>
      </c>
      <c r="E3" t="s" s="12"/>
      <c r="F3" t="s">
        <v>57</v>
      </c>
    </row>
    <row r="4">
      <c r="A4" t="s">
        <v>54</v>
      </c>
      <c r="B4">
        <v>4</v>
      </c>
      <c r="C4"/>
      <c r="D4" t="inlineStr" s="12">
        <is>
          <t>Suggestions - Cette sauce tomate de base peut être aromatisée avec du basilic,de l’origan,de la fleur de thym,etc.Monter au beurre. - Elle peut être ajoutée à un fond de cuisson ou à une autre sauce.</t>
        </is>
      </c>
      <c r="E4" t="s" s="12"/>
      <c r="F4"/>
    </row>
    <row r="5">
      <c r="A5" t="s">
        <v>58</v>
      </c>
      <c r="B5">
        <v>1</v>
      </c>
      <c r="C5" t="s">
        <v>59</v>
      </c>
      <c r="D5" t="s" s="12">
        <v>60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61</v>
      </c>
      <c r="B1" t="s" s="7">
        <v>62</v>
      </c>
      <c r="C1" t="s" s="7">
        <v>63</v>
      </c>
      <c r="D1" t="s" s="7">
        <v>64</v>
      </c>
      <c r="E1" t="s" s="7">
        <v>10</v>
      </c>
    </row>
    <row r="2">
      <c r="A2">
        <v>0</v>
      </c>
      <c r="B2" t="s">
        <v>54</v>
      </c>
      <c r="C2" t="s">
        <v>65</v>
      </c>
      <c r="D2" s="6">
        <f>'Besoins'!$B$2*100</f>
        <v>100</v>
      </c>
      <c r="E2" t="s">
        <v>3</v>
      </c>
    </row>
    <row r="3">
      <c r="A3">
        <v>1</v>
      </c>
      <c r="B3" t="s">
        <v>66</v>
      </c>
      <c r="C3" t="s">
        <v>67</v>
      </c>
      <c r="D3" s="6">
        <f>'Besoins'!$B$2*0.88</f>
        <v>0.88</v>
      </c>
      <c r="E3" t="s">
        <v>15</v>
      </c>
    </row>
    <row r="4">
      <c r="A4">
        <v>1</v>
      </c>
      <c r="B4" t="s">
        <v>68</v>
      </c>
      <c r="C4" t="s">
        <v>65</v>
      </c>
      <c r="D4" s="6">
        <f>'Besoins'!$B$2*6</f>
        <v>6</v>
      </c>
      <c r="E4" t="s">
        <v>19</v>
      </c>
    </row>
    <row r="5">
      <c r="A5">
        <v>2</v>
      </c>
      <c r="B5" t="s">
        <v>69</v>
      </c>
      <c r="C5" t="s">
        <v>67</v>
      </c>
      <c r="D5" s="6">
        <f>'Besoins'!$B$2*5.85</f>
        <v>5.85</v>
      </c>
      <c r="E5" t="s">
        <v>19</v>
      </c>
    </row>
    <row r="6">
      <c r="A6">
        <v>2</v>
      </c>
      <c r="B6" t="s">
        <v>70</v>
      </c>
      <c r="C6" t="s">
        <v>67</v>
      </c>
      <c r="D6" s="6">
        <f>'Besoins'!$B$2*0.15</f>
        <v>0.15</v>
      </c>
      <c r="E6" t="s">
        <v>15</v>
      </c>
    </row>
    <row r="7">
      <c r="A7">
        <v>1</v>
      </c>
      <c r="B7" t="s">
        <v>71</v>
      </c>
      <c r="C7" t="s">
        <v>67</v>
      </c>
      <c r="D7" s="6">
        <f>'Besoins'!$B$2*1.5</f>
        <v>1.5</v>
      </c>
      <c r="E7" t="s">
        <v>15</v>
      </c>
    </row>
    <row r="8">
      <c r="A8">
        <v>1</v>
      </c>
      <c r="B8" t="s">
        <v>72</v>
      </c>
      <c r="C8" t="s">
        <v>67</v>
      </c>
      <c r="D8" s="6">
        <f>'Besoins'!$B$2*0.2</f>
        <v>0.2</v>
      </c>
      <c r="E8" t="s">
        <v>15</v>
      </c>
    </row>
    <row r="9">
      <c r="A9">
        <v>1</v>
      </c>
      <c r="B9" t="s">
        <v>73</v>
      </c>
      <c r="C9" t="s">
        <v>67</v>
      </c>
      <c r="D9" s="6">
        <f>'Besoins'!$B$2*0.5</f>
        <v>0.5</v>
      </c>
      <c r="E9" t="s">
        <v>15</v>
      </c>
    </row>
    <row r="10">
      <c r="A10">
        <v>1</v>
      </c>
      <c r="B10" t="s">
        <v>74</v>
      </c>
      <c r="C10" t="s">
        <v>67</v>
      </c>
      <c r="D10" s="6">
        <f>'Besoins'!$B$2*0.015</f>
        <v>0.015</v>
      </c>
      <c r="E10" t="s">
        <v>15</v>
      </c>
    </row>
    <row r="11">
      <c r="A11">
        <v>1</v>
      </c>
      <c r="B11" t="s">
        <v>75</v>
      </c>
      <c r="C11" t="s">
        <v>67</v>
      </c>
      <c r="D11" s="6">
        <f>'Besoins'!$B$2*0.2</f>
        <v>0.2</v>
      </c>
      <c r="E11" t="s">
        <v>15</v>
      </c>
    </row>
    <row r="12">
      <c r="A12">
        <v>1</v>
      </c>
      <c r="B12" t="s">
        <v>76</v>
      </c>
      <c r="C12" t="s">
        <v>67</v>
      </c>
      <c r="D12" s="6">
        <f>'Besoins'!$B$2*0.1</f>
        <v>0.1</v>
      </c>
      <c r="E12" t="s">
        <v>15</v>
      </c>
    </row>
    <row r="13">
      <c r="A13">
        <v>1</v>
      </c>
      <c r="B13" t="s">
        <v>77</v>
      </c>
      <c r="C13" t="s">
        <v>67</v>
      </c>
      <c r="D13" s="6">
        <f>'Besoins'!$B$2*0.03</f>
        <v>0.03</v>
      </c>
      <c r="E13" t="s">
        <v>15</v>
      </c>
    </row>
    <row r="14">
      <c r="A14">
        <v>1</v>
      </c>
      <c r="B14" t="s">
        <v>78</v>
      </c>
      <c r="C14" t="s">
        <v>67</v>
      </c>
      <c r="D14" s="6">
        <f>'Besoins'!$B$2*0.01</f>
        <v>0.01</v>
      </c>
      <c r="E14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79</v>
      </c>
      <c r="B1"/>
      <c r="C1"/>
      <c r="D1"/>
    </row>
    <row r="2">
      <c r="A2" t="str" s="13">
        <f>"GRO_CDC_204 · GRO.SAUCES · référence : "&amp;Besoins!B3&amp;" "&amp;Besoins!C3&amp;" · multiplicateur réglable sur la feuille ""Besoins"""</f>
        <v>GRO_CDC_204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80</v>
      </c>
      <c r="B4"/>
      <c r="C4"/>
      <c r="D4"/>
    </row>
    <row r="5">
      <c r="A5" t="s" s="15">
        <v>81</v>
      </c>
      <c r="B5" t="str" s="12">
        <f>"[PRÉPARER] "&amp;Procedure!D2</f>
        <v>[PRÉPARER] Préparations préliminaires N - Déconditionner les boîtes de conserve suivant la procédure. Débarrasser le concentré de tomate dans une calotte,filmer et stocker au froid en attente d’utiliE g sation. - Dans un rondeau,réaliser 6 litres de fond blanc de veau à partir de fond déshydraté M en suivant les recommandations du fabricant.Maintenir au chaud en attente d’utilisation.</v>
      </c>
      <c r="C5"/>
      <c r="D5"/>
    </row>
    <row r="6">
      <c r="A6" t="s" s="15">
        <v>82</v>
      </c>
      <c r="B6" t="str" s="12">
        <f>"[CONFECTIONNER] "&amp;Procedure!D3</f>
        <v>[CONFECTIONNER] Confectionner la sauce tomate N - Dans un rondeau ou une sauteuse,faire revenir dans la margarine,sans trop de coloration,les oignons émincés. - Singer les oignons.Cuire et faire blondir la farine sans cesser de remuer avec une spatule. - Ajouter la tomate concentrée.Mélanger l’ensemble. - Mouiller avec le fond blanc de veau. - Ajouter les épices,les condiments et les aromates. - Porter à ébullition, réduire la source de chaleur et cuire à feu doux pendant 15minutes. - Passer au chinois ou mixer la sauce.Le choix se fera en fonction de l’utilisation de la sauce. - Rectifier l’assaisonnement.Ajouter du sucre pour retirer,éventuellement,l’acidité de la tomate concentrée. - Débarrasser la sauce dans un bac GN 1/2 H 250. - Tamponner la surface de la sauce avec des parcelles de beurre.Couvrir ou filmer. - Respecter la procédure de fin de cuisson. - Stocker en armoire chaude dans un bain-marie et maintenir à une température de + 63°C à cœur en attente de consommation.</v>
      </c>
      <c r="C6"/>
      <c r="D6"/>
    </row>
    <row r="7">
      <c r="A7" t="s" s="15">
        <v>83</v>
      </c>
      <c r="B7" t="str" s="12">
        <f>Procedure!D4</f>
        <v>Suggestions - Cette sauce tomate de base peut être aromatisée avec du basilic,de l’origan,de la fleur de thym,etc.Monter au beurre. - Elle peut être ajoutée à un fond de cuisson ou à une autre sauce.</v>
      </c>
      <c r="C7"/>
      <c r="D7"/>
    </row>
    <row r="8">
      <c r="A8"/>
      <c r="B8"/>
      <c r="C8"/>
      <c r="D8"/>
    </row>
    <row r="9">
      <c r="A9" t="s" s="14">
        <v>84</v>
      </c>
      <c r="B9"/>
      <c r="C9"/>
      <c r="D9"/>
    </row>
    <row r="10">
      <c r="A10" t="s" s="15">
        <v>85</v>
      </c>
      <c r="B10" t="str" s="12">
        <f>"[DISSOUDRE] "&amp;Procedure!D5</f>
        <v>[DISSOUDRE] Délayer la poudre dans l'eau froide en fouettant, puis porter à ébullition en remuant régulièrement.</v>
      </c>
      <c r="C10"/>
      <c r="D10"/>
    </row>
    <row r="11">
      <c r="A11"/>
      <c r="B11"/>
      <c r="C11"/>
      <c r="D11"/>
    </row>
    <row r="12">
      <c r="A12" t="s" s="16">
        <v>86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A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2026-09-15T13:24:20Z</dcterms:created>
  <dc:title>SAUCE TOMATE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2026-09-15T13:24:20Z</dcterms:modified>
  <cp:revision>1</cp:revision>
</cp:coreProperties>
</file>