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<sst xmlns="http://schemas.openxmlformats.org/spreadsheetml/2006/main" count="76" uniqueCount="76">
  <si>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</si>
  <si>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</si>
  <si>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</si>
  <si>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</si>
  <si>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</si>
  <si>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</si>
  <si>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</si>
  <si>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</si>
  <si>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</si>
  <si>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</si>
  <si>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</si>
  <si>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</si>
  <si>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MAYONNAISE</t>
  </si>
  <si>
    <t>Mayonnaise professionnelle (seau 5L)</t>
  </si>
  <si>
    <t>Sauces et ketchup</t>
  </si>
  <si>
    <t>kg</t>
  </si>
  <si>
    <t>CONS-CÂPRE</t>
  </si>
  <si>
    <t>Câpres au vinaigre bocal</t>
  </si>
  <si>
    <t>Conserves de légumes</t>
  </si>
  <si>
    <t>CONS-CORNICHON</t>
  </si>
  <si>
    <t>Cornichons fins au vinaigre bocal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</si>
  <si>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</si>
  <si>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</si>
  <si>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</si>
  <si>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</si>
  <si>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</si>
  <si>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</si>
  <si>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</si>
  <si>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</si>
  <si>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</si>
  <si>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</si>
  <si>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</si>
  <si>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</si>
  <si>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</si>
  <si>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RNM57230909</t>
  </si>
  <si>
    <t>POIVRON rouge Maroc cat.I gros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</si>
  <si>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</si>
  <si>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</si>
  <si>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</si>
  <si>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</si>
  <si>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</si>
  <si>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</si>
  <si>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RNMS00865</t>
  </si>
  <si>
    <t>Tomates en dés surgelées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</si>
  <si>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</si>
  <si>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</si>
  <si>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</si>
  <si>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</si>
  <si>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</si>
  <si>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</si>
  <si>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</si>
  <si>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</si>
  <si>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MAYONNAISE</t>
  </si>
  <si>
    <t>COLLER</t>
  </si>
  <si>
    <t>Voir La Cuisine de Collectivité (Grossmann &amp; Le Franc, BPI) pour la technique complète.</t>
  </si>
  <si>
    <t>Niveau</t>
  </si>
  <si>
    <t>Composant</t>
  </si>
  <si>
    <t>Type</t>
  </si>
  <si>
    <t>Quantité (× multiplicateur, voir feuille Besoins)</t>
  </si>
  <si>
    <t>recette</t>
  </si>
  <si>
    <t xml:space="preserve">    ↳ Huile de tournesol raffinée vrac</t>
  </si>
  <si>
    <t>matiere</t>
  </si>
  <si>
    <t xml:space="preserve">    ↳ Moutarde de Dijon seau 5kg</t>
  </si>
  <si>
    <t xml:space="preserve">    ↳ Blanc d'oeuf liquide pasteurisé</t>
  </si>
  <si>
    <t xml:space="preserve">    ↳ Miel de tournesol cristallisé</t>
  </si>
  <si>
    <t xml:space="preserve">    ↳ Mayonnaise professionnelle (seau 5L)</t>
  </si>
  <si>
    <t xml:space="preserve">    ↳ Câpres au vinaigre bocal</t>
  </si>
  <si>
    <t xml:space="preserve">    ↳ Cornichons fins au vinaigre bocal</t>
  </si>
  <si>
    <t xml:space="preserve">    ↳ POIVRON rouge Maroc cat.I gros</t>
  </si>
  <si>
    <t xml:space="preserve">    ↳ Tomates en dés surgelées IQF</t>
  </si>
  <si>
    <t xml:space="preserve">    ↳ OIGNON jaune France cat.I 60-80mm</t>
  </si>
  <si>
    <t xml:space="preserve">    ↳ Crème fraîche liquide 15% MG allégée</t>
  </si>
  <si>
    <t>Fiche technique — SAUCE MAYONNAISE</t>
  </si>
  <si>
    <t>SAUCE MAYONNAISE  GRO_CDC_203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</si>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</sst>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3.5</v>
      </c>
      <c r="E7" s="6">
        <f>D7*$B$2</f>
        <v>3.5</v>
      </c>
      <c r="F7" t="s">
        <v>15</v>
      </c>
      <c r="G7" s="8">
        <f>E7*3.5</f>
        <v>12.25</v>
      </c>
    </row>
    <row r="8">
      <c r="A8" t="s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15</v>
      </c>
      <c r="G8" s="8">
        <f>E8*6.2</f>
        <v>0.93</v>
      </c>
    </row>
    <row r="9">
      <c r="A9" t="s">
        <v>19</v>
      </c>
      <c r="B9" t="s">
        <v>20</v>
      </c>
      <c r="C9" t="s">
        <v>18</v>
      </c>
      <c r="D9" s="4">
        <v>0.4</v>
      </c>
      <c r="E9" s="6">
        <f>D9*$B$2</f>
        <v>0.4</v>
      </c>
      <c r="F9" t="s">
        <v>15</v>
      </c>
      <c r="G9" s="8">
        <f>E9*3.8</f>
        <v>1.52</v>
      </c>
    </row>
    <row r="10">
      <c r="A10" t="s">
        <v>21</v>
      </c>
      <c r="B10" t="s">
        <v>22</v>
      </c>
      <c r="C10" t="s">
        <v>23</v>
      </c>
      <c r="D10" s="4">
        <v>0.09</v>
      </c>
      <c r="E10" s="6">
        <f>D10*$B$2</f>
        <v>0.09</v>
      </c>
      <c r="F10" t="s">
        <v>15</v>
      </c>
      <c r="G10" s="8">
        <f>E10*3.71</f>
        <v>0.3339</v>
      </c>
    </row>
    <row r="11">
      <c r="A11" t="s">
        <v>24</v>
      </c>
      <c r="B11" t="s">
        <v>25</v>
      </c>
      <c r="C11" t="s">
        <v>26</v>
      </c>
      <c r="D11" s="4">
        <v>3</v>
      </c>
      <c r="E11" s="6">
        <f>D11*$B$2</f>
        <v>3</v>
      </c>
      <c r="F11" t="s">
        <v>27</v>
      </c>
      <c r="G11" s="8">
        <f>E11*1.05</f>
        <v>3.15</v>
      </c>
    </row>
    <row r="12">
      <c r="A12" t="s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27</v>
      </c>
      <c r="G12" s="8">
        <f>E12*2.2</f>
        <v>1.1</v>
      </c>
    </row>
    <row r="13">
      <c r="A13" t="s">
        <v>31</v>
      </c>
      <c r="B13" t="s">
        <v>32</v>
      </c>
      <c r="C13" t="s">
        <v>33</v>
      </c>
      <c r="D13" s="4">
        <v>0.3</v>
      </c>
      <c r="E13" s="6">
        <f>D13*$B$2</f>
        <v>0.3</v>
      </c>
      <c r="F13" t="s">
        <v>15</v>
      </c>
      <c r="G13" s="8">
        <f>E13*0.4</f>
        <v>0.12</v>
      </c>
    </row>
    <row r="14">
      <c r="A14" t="s">
        <v>34</v>
      </c>
      <c r="B14" t="s">
        <v>35</v>
      </c>
      <c r="C14" t="s">
        <v>33</v>
      </c>
      <c r="D14" s="4">
        <v>0.4</v>
      </c>
      <c r="E14" s="6">
        <f>D14*$B$2</f>
        <v>0.4</v>
      </c>
      <c r="F14" t="s">
        <v>15</v>
      </c>
      <c r="G14" s="8">
        <f>E14*1.3</f>
        <v>0.52</v>
      </c>
    </row>
    <row r="15">
      <c r="A15" t="s">
        <v>36</v>
      </c>
      <c r="B15" t="s">
        <v>37</v>
      </c>
      <c r="C15" t="s">
        <v>38</v>
      </c>
      <c r="D15" s="4">
        <v>0.4</v>
      </c>
      <c r="E15" s="6">
        <f>D15*$B$2</f>
        <v>0.4</v>
      </c>
      <c r="F15" t="s">
        <v>15</v>
      </c>
      <c r="G15" s="8">
        <f>E15*6.5</f>
        <v>2.6</v>
      </c>
    </row>
    <row r="16">
      <c r="A16" t="s">
        <v>39</v>
      </c>
      <c r="B16" t="s">
        <v>40</v>
      </c>
      <c r="C16" t="s">
        <v>41</v>
      </c>
      <c r="D16" s="4">
        <v>0.25</v>
      </c>
      <c r="E16" s="6">
        <f>D16*$B$2</f>
        <v>0.25</v>
      </c>
      <c r="F16" t="s">
        <v>15</v>
      </c>
      <c r="G16" s="8">
        <f>E16*3.2</f>
        <v>0.8</v>
      </c>
    </row>
    <row r="17">
      <c r="A17" t="s">
        <v>42</v>
      </c>
      <c r="B17" t="s">
        <v>43</v>
      </c>
      <c r="C17" t="s">
        <v>44</v>
      </c>
      <c r="D17" s="4">
        <v>0.75</v>
      </c>
      <c r="E17" s="6">
        <f>D17*$B$2</f>
        <v>0.75</v>
      </c>
      <c r="F17" t="s">
        <v>15</v>
      </c>
      <c r="G17" s="8">
        <f>E17*2.92</f>
        <v>2.19</v>
      </c>
    </row>
    <row r="18">
      <c r="A18"/>
      <c r="B18"/>
      <c r="C18"/>
      <c r="D18"/>
      <c r="E18"/>
      <c r="F18" t="s" s="9">
        <v>45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1">
        <v>54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52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'Besoins'!$B$2*3</f>
        <v>3</v>
      </c>
      <c r="E3" t="s">
        <v>27</v>
      </c>
    </row>
    <row r="4">
      <c r="A4">
        <v>1</v>
      </c>
      <c r="B4" t="s">
        <v>62</v>
      </c>
      <c r="C4" t="s">
        <v>61</v>
      </c>
      <c r="D4" s="6">
        <f>'Besoins'!$B$2*0.09</f>
        <v>0.09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'Besoins'!$B$2*0.25</f>
        <v>0.25</v>
      </c>
      <c r="E5" t="s">
        <v>27</v>
      </c>
    </row>
    <row r="6">
      <c r="A6">
        <v>1</v>
      </c>
      <c r="B6" t="s">
        <v>64</v>
      </c>
      <c r="C6" t="s">
        <v>61</v>
      </c>
      <c r="D6" s="6">
        <f>'Besoins'!$B$2*0.4</f>
        <v>0.4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'Besoins'!$B$2*3.5</f>
        <v>3.5</v>
      </c>
      <c r="E7" t="s">
        <v>27</v>
      </c>
    </row>
    <row r="8">
      <c r="A8">
        <v>1</v>
      </c>
      <c r="B8" t="s">
        <v>66</v>
      </c>
      <c r="C8" t="s">
        <v>61</v>
      </c>
      <c r="D8" s="6">
        <f>'Besoins'!$B$2*0.15</f>
        <v>0.15</v>
      </c>
      <c r="E8" t="s">
        <v>15</v>
      </c>
    </row>
    <row r="9">
      <c r="A9">
        <v>1</v>
      </c>
      <c r="B9" t="s">
        <v>67</v>
      </c>
      <c r="C9" t="s">
        <v>61</v>
      </c>
      <c r="D9" s="6">
        <f>'Besoins'!$B$2*0.4</f>
        <v>0.4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'Besoins'!$B$2*0.4</f>
        <v>0.4</v>
      </c>
      <c r="E10" t="s">
        <v>15</v>
      </c>
    </row>
    <row r="11">
      <c r="A11">
        <v>1</v>
      </c>
      <c r="B11" t="s">
        <v>69</v>
      </c>
      <c r="C11" t="s">
        <v>61</v>
      </c>
      <c r="D11" s="6">
        <f>'Besoins'!$B$2*0.75</f>
        <v>0.75</v>
      </c>
      <c r="E11" t="s">
        <v>15</v>
      </c>
    </row>
    <row r="12">
      <c r="A12">
        <v>1</v>
      </c>
      <c r="B12" t="s">
        <v>70</v>
      </c>
      <c r="C12" t="s">
        <v>61</v>
      </c>
      <c r="D12" s="6">
        <f>'Besoins'!$B$2*0.3</f>
        <v>0.3</v>
      </c>
      <c r="E12" t="s">
        <v>15</v>
      </c>
    </row>
    <row r="13">
      <c r="A13">
        <v>1</v>
      </c>
      <c r="B13" t="s">
        <v>71</v>
      </c>
      <c r="C13" t="s">
        <v>61</v>
      </c>
      <c r="D13" s="6">
        <f>'Besoins'!$B$2*0.5</f>
        <v>0.5</v>
      </c>
      <c r="E13" t="s">
        <v>27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"GRO_CDC_203 · GRO.SAUCES · référence : "&amp;Besoins!B3&amp;" "&amp;Besoins!C3&amp;" · multiplicateur réglable sur la feuille ""Besoins"""</f>
        <v>GRO_CDC_203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"[COLLER] "&amp;Procedure!D2</f>
        <v>[COLLER] Voir La Cuisine de Collectivité (Grossmann &amp; Le Franc, BPI) pour la technique complète.</v>
      </c>
      <c r="C5"/>
      <c r="D5"/>
    </row>
    <row r="6">
      <c r="A6"/>
      <c r="B6"/>
      <c r="C6"/>
      <c r="D6"/>
    </row>
    <row r="7">
      <c r="A7" t="s" s="15">
        <v>75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2026-08-01T00:48:42Z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2026-08-01T00:48:42Z</dcterms:modified>
  <cp:revision>1</cp:revision>
</cp:coreProperties>
</file>