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<sst xmlns="http://schemas.openxmlformats.org/spreadsheetml/2006/main" count="84" uniqueCount="84">
  <si>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</si>
  <si>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</si>
  <si>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</si>
  <si>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</si>
  <si>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</si>
  <si>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</si>
  <si>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</si>
  <si>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</si>
  <si>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</si>
  <si>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</si>
  <si>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</si>
  <si>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</si>
  <si>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EPI-MUSCADE</t>
  </si>
  <si>
    <t>Noix de muscade entière</t>
  </si>
  <si>
    <t>Épices en poudre et graines</t>
  </si>
  <si>
    <t>kg</t>
  </si>
  <si>
    <t>EPI-POIVRE-BLAN</t>
  </si>
  <si>
    <t>Poivre blanc moulu</t>
  </si>
  <si>
    <t>SEM-BLE-FIN</t>
  </si>
  <si>
    <t>Semoule de blé dur fine</t>
  </si>
  <si>
    <t>Semoules &amp; amidons</t>
  </si>
  <si>
    <t>RNM57224806</t>
  </si>
  <si>
    <t>MARGARINE 60% MG 100% végétale pain 500g</t>
  </si>
  <si>
    <t>Produits laitiers et œufs</t>
  </si>
  <si>
    <t>FROM-MOZZA-RAPE</t>
  </si>
  <si>
    <t>Mozzarella râpée pizza</t>
  </si>
  <si>
    <t>Fromages de base cuisine</t>
  </si>
  <si>
    <t>RNM0200155</t>
  </si>
  <si>
    <t>EMMENTAL 1 kg rapé</t>
  </si>
  <si>
    <t>Fromages</t>
  </si>
  <si>
    <t>LAIT-ENT-UHT</t>
  </si>
  <si>
    <t>Lait entier UHT 3,5% MG brique 1L</t>
  </si>
  <si>
    <t>Laits et laits en poudre</t>
  </si>
  <si>
    <t>lt</t>
  </si>
  <si>
    <t>OVO-JAUNE-LIQ</t>
  </si>
  <si>
    <t>Jaune d'oeuf liquide pasteurisé</t>
  </si>
  <si>
    <t>Ovoproduits</t>
  </si>
  <si>
    <t>OVO-ENT-LIQ</t>
  </si>
  <si>
    <t>Oeuf entier liquide pasteurisé</t>
  </si>
  <si>
    <t>SEL-FIN</t>
  </si>
  <si>
    <t>Sel fin de cuisine</t>
  </si>
  <si>
    <t>Sels et condiments de base</t>
  </si>
  <si>
    <t>Total</t>
  </si>
  <si>
    <t>Recette</t>
  </si>
  <si>
    <t>#</t>
  </si>
  <si>
    <t>Verbe</t>
  </si>
  <si>
    <t>Étape</t>
  </si>
  <si>
    <t>Précision technique</t>
  </si>
  <si>
    <t>Durée</t>
  </si>
  <si>
    <t>GNOCCHI À LA ROMAINE</t>
  </si>
  <si>
    <t>METTRE EN PLACE</t>
  </si>
  <si>
    <t>ÉTUVER</t>
  </si>
  <si>
    <t>125 min (repos)</t>
  </si>
  <si>
    <t>BOUILLIR</t>
  </si>
  <si>
    <t>5 min (cuisson)</t>
  </si>
  <si>
    <t>FOURRER</t>
  </si>
  <si>
    <t>GRATINER</t>
  </si>
  <si>
    <t>SERVIR</t>
  </si>
  <si>
    <t>Niveau</t>
  </si>
  <si>
    <t>Composant</t>
  </si>
  <si>
    <t>Type</t>
  </si>
  <si>
    <t>Quantité (× multiplicateur, voir feuille Besoins)</t>
  </si>
  <si>
    <t>recette</t>
  </si>
  <si>
    <t xml:space="preserve">    ↳ Semoule de blé dur fine</t>
  </si>
  <si>
    <t>matiere</t>
  </si>
  <si>
    <t xml:space="preserve">    ↳ Lait entier UHT 3,5% MG brique 1L</t>
  </si>
  <si>
    <t xml:space="preserve">    ↳ MARGARINE 60% MG 100% végétale pain 500g</t>
  </si>
  <si>
    <t xml:space="preserve">    ↳ Oeuf entier liquide pasteurisé</t>
  </si>
  <si>
    <t xml:space="preserve">    ↳ Jaune d'oeuf liquide pasteurisé</t>
  </si>
  <si>
    <t xml:space="preserve">    ↳ EMMENTAL 1 kg rapé</t>
  </si>
  <si>
    <t xml:space="preserve">    ↳ Mozzarella râpée pizza</t>
  </si>
  <si>
    <t xml:space="preserve">    ↳ Sel fin de cuisine</t>
  </si>
  <si>
    <t xml:space="preserve">    ↳ Poivre blanc moulu</t>
  </si>
  <si>
    <t xml:space="preserve">    ↳ Noix de muscade entière</t>
  </si>
  <si>
    <t>Fiche technique — GNOCCHI À LA ROMAINE</t>
  </si>
  <si>
    <t>GNOCCHI À LA ROMAINE  GRO_CDC_197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</si>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</sst>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0.006</v>
      </c>
      <c r="E7" s="6">
        <f>D7*$B$2</f>
        <v>0.006</v>
      </c>
      <c r="F7" t="s">
        <v>15</v>
      </c>
      <c r="G7" s="8">
        <f>E7*18</f>
        <v>0.108</v>
      </c>
    </row>
    <row r="8">
      <c r="A8" t="s">
        <v>16</v>
      </c>
      <c r="B8" t="s">
        <v>17</v>
      </c>
      <c r="C8" t="s">
        <v>14</v>
      </c>
      <c r="D8" s="4">
        <v>0.025</v>
      </c>
      <c r="E8" s="6">
        <f>D8*$B$2</f>
        <v>0.025</v>
      </c>
      <c r="F8" t="s">
        <v>15</v>
      </c>
      <c r="G8" s="8">
        <f>E8*14.8</f>
        <v>0.37</v>
      </c>
    </row>
    <row r="9">
      <c r="A9" t="s">
        <v>18</v>
      </c>
      <c r="B9" t="s">
        <v>19</v>
      </c>
      <c r="C9" t="s">
        <v>20</v>
      </c>
      <c r="D9" s="4">
        <v>2.5</v>
      </c>
      <c r="E9" s="6">
        <f>D9*$B$2</f>
        <v>2.5</v>
      </c>
      <c r="F9" t="s">
        <v>15</v>
      </c>
      <c r="G9" s="8">
        <f>E9*0.85</f>
        <v>2.125</v>
      </c>
    </row>
    <row r="10">
      <c r="A10" t="s">
        <v>21</v>
      </c>
      <c r="B10" t="s">
        <v>22</v>
      </c>
      <c r="C10" t="s">
        <v>23</v>
      </c>
      <c r="D10" s="4">
        <v>1.5</v>
      </c>
      <c r="E10" s="6">
        <f>D10*$B$2</f>
        <v>1.5</v>
      </c>
      <c r="F10" t="s">
        <v>15</v>
      </c>
      <c r="G10" s="8">
        <f>E10*3.5</f>
        <v>5.25</v>
      </c>
    </row>
    <row r="11">
      <c r="A11" t="s">
        <v>24</v>
      </c>
      <c r="B11" t="s">
        <v>25</v>
      </c>
      <c r="C11" t="s">
        <v>26</v>
      </c>
      <c r="D11" s="4">
        <v>1.5</v>
      </c>
      <c r="E11" s="6">
        <f>D11*$B$2</f>
        <v>1.5</v>
      </c>
      <c r="F11" t="s">
        <v>15</v>
      </c>
      <c r="G11" s="8">
        <f>E11*7.8</f>
        <v>11.7</v>
      </c>
    </row>
    <row r="12">
      <c r="A12" t="s">
        <v>27</v>
      </c>
      <c r="B12" t="s">
        <v>28</v>
      </c>
      <c r="C12" t="s">
        <v>29</v>
      </c>
      <c r="D12" s="4">
        <v>1</v>
      </c>
      <c r="E12" s="6">
        <f>D12*$B$2</f>
        <v>1</v>
      </c>
      <c r="F12" t="s">
        <v>15</v>
      </c>
      <c r="G12" s="8">
        <f>E12*8.1</f>
        <v>8.1</v>
      </c>
    </row>
    <row r="13">
      <c r="A13" t="s">
        <v>30</v>
      </c>
      <c r="B13" t="s">
        <v>31</v>
      </c>
      <c r="C13" t="s">
        <v>32</v>
      </c>
      <c r="D13" s="4">
        <v>15</v>
      </c>
      <c r="E13" s="6">
        <f>D13*$B$2</f>
        <v>15</v>
      </c>
      <c r="F13" t="s">
        <v>33</v>
      </c>
      <c r="G13" s="8">
        <f>E13*1.05</f>
        <v>15.75</v>
      </c>
    </row>
    <row r="14">
      <c r="A14" t="s">
        <v>34</v>
      </c>
      <c r="B14" t="s">
        <v>35</v>
      </c>
      <c r="C14" t="s">
        <v>36</v>
      </c>
      <c r="D14" s="4">
        <v>0.75</v>
      </c>
      <c r="E14" s="6">
        <f>D14*$B$2</f>
        <v>0.75</v>
      </c>
      <c r="F14" t="s">
        <v>15</v>
      </c>
      <c r="G14" s="8">
        <f>E14*5.8</f>
        <v>4.35</v>
      </c>
    </row>
    <row r="15">
      <c r="A15" t="s">
        <v>37</v>
      </c>
      <c r="B15" t="s">
        <v>38</v>
      </c>
      <c r="C15" t="s">
        <v>36</v>
      </c>
      <c r="D15" s="4">
        <v>1</v>
      </c>
      <c r="E15" s="6">
        <f>D15*$B$2</f>
        <v>1</v>
      </c>
      <c r="F15" t="s">
        <v>15</v>
      </c>
      <c r="G15" s="8">
        <f>E15*3.9</f>
        <v>3.9</v>
      </c>
    </row>
    <row r="16">
      <c r="A16" t="s">
        <v>39</v>
      </c>
      <c r="B16" t="s">
        <v>40</v>
      </c>
      <c r="C16" t="s">
        <v>41</v>
      </c>
      <c r="D16" s="4">
        <v>0.12</v>
      </c>
      <c r="E16" s="6">
        <f>D16*$B$2</f>
        <v>0.12</v>
      </c>
      <c r="F16" t="s">
        <v>15</v>
      </c>
      <c r="G16" s="8">
        <f>E16*0.35</f>
        <v>0.042</v>
      </c>
    </row>
    <row r="17">
      <c r="A17"/>
      <c r="B17"/>
      <c r="C17"/>
      <c r="D17"/>
      <c r="E17"/>
      <c r="F17" t="s" s="9">
        <v>42</v>
      </c>
      <c r="G17" s="10">
        <f>SUM(G7:G16)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inlineStr" s="11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1"/>
      <c r="F2"/>
    </row>
    <row r="3">
      <c r="A3" t="s">
        <v>49</v>
      </c>
      <c r="B3">
        <v>2</v>
      </c>
      <c r="C3" t="s">
        <v>51</v>
      </c>
      <c r="D3" t="inlineStr" s="11">
        <is>
          <t>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t>
        </is>
      </c>
      <c r="E3" t="s" s="11"/>
      <c r="F3" t="s">
        <v>52</v>
      </c>
    </row>
    <row r="4">
      <c r="A4" t="s">
        <v>49</v>
      </c>
      <c r="B4">
        <v>3</v>
      </c>
      <c r="C4" t="s">
        <v>53</v>
      </c>
      <c r="D4" t="inlineStr" s="11">
        <is>
          <t>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t>
        </is>
      </c>
      <c r="E4" t="s" s="11"/>
      <c r="F4" t="s">
        <v>54</v>
      </c>
    </row>
    <row r="5">
      <c r="A5" t="s">
        <v>49</v>
      </c>
      <c r="B5">
        <v>4</v>
      </c>
      <c r="C5" t="s">
        <v>55</v>
      </c>
      <c r="D5" t="inlineStr" s="11">
        <is>
          <t>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t>
        </is>
      </c>
      <c r="E5" t="s" s="11"/>
      <c r="F5"/>
    </row>
    <row r="6">
      <c r="A6" t="s">
        <v>49</v>
      </c>
      <c r="B6">
        <v>5</v>
      </c>
      <c r="C6" t="s">
        <v>56</v>
      </c>
      <c r="D6" t="inlineStr" s="11">
        <is>
          <t>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t>
        </is>
      </c>
      <c r="E6" t="s" s="11"/>
      <c r="F6"/>
    </row>
    <row r="7">
      <c r="A7" t="s">
        <v>49</v>
      </c>
      <c r="B7">
        <v>6</v>
      </c>
      <c r="C7" t="s">
        <v>57</v>
      </c>
      <c r="D7" t="inlineStr" s="11">
        <is>
          <t>Servir - Détailler en 2 parts (4 dans la largeur et 5 dans la longueur) chacun des bacs. - Servir la portion avec une spatule carrée. - Les gnocchi accompagnent les rôtis de porc,les sautés en sauce,etc.</t>
        </is>
      </c>
      <c r="E7" t="s" s="11"/>
      <c r="F7"/>
    </row>
    <row r="8">
      <c r="A8" t="s">
        <v>49</v>
      </c>
      <c r="B8">
        <v>7</v>
      </c>
      <c r="C8"/>
      <c r="D8" t="inlineStr" s="11">
        <is>
          <t>Suggestions - À l’appareil à gnocchi,on peut ajouter des champignons,de la fondue de tomate, etc. - On peut aussi le servir froid ou chaud avec un coulis de tomate,etc.</t>
        </is>
      </c>
      <c r="E8" t="s" s="11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58</v>
      </c>
      <c r="B1" t="s" s="7">
        <v>59</v>
      </c>
      <c r="C1" t="s" s="7">
        <v>60</v>
      </c>
      <c r="D1" t="s" s="7">
        <v>61</v>
      </c>
      <c r="E1" t="s" s="7">
        <v>10</v>
      </c>
    </row>
    <row r="2">
      <c r="A2">
        <v>0</v>
      </c>
      <c r="B2" t="s">
        <v>49</v>
      </c>
      <c r="C2" t="s">
        <v>62</v>
      </c>
      <c r="D2" s="6">
        <f>'Besoins'!$B$2*100</f>
        <v>100</v>
      </c>
      <c r="E2" t="s">
        <v>3</v>
      </c>
    </row>
    <row r="3">
      <c r="A3">
        <v>1</v>
      </c>
      <c r="B3" t="s">
        <v>63</v>
      </c>
      <c r="C3" t="s">
        <v>64</v>
      </c>
      <c r="D3" s="6">
        <f>'Besoins'!$B$2*2.5</f>
        <v>2.5</v>
      </c>
      <c r="E3" t="s">
        <v>15</v>
      </c>
    </row>
    <row r="4">
      <c r="A4">
        <v>1</v>
      </c>
      <c r="B4" t="s">
        <v>65</v>
      </c>
      <c r="C4" t="s">
        <v>64</v>
      </c>
      <c r="D4" s="6">
        <f>'Besoins'!$B$2*15</f>
        <v>15</v>
      </c>
      <c r="E4" t="s">
        <v>33</v>
      </c>
    </row>
    <row r="5">
      <c r="A5">
        <v>1</v>
      </c>
      <c r="B5" t="s">
        <v>66</v>
      </c>
      <c r="C5" t="s">
        <v>64</v>
      </c>
      <c r="D5" s="6">
        <f>'Besoins'!$B$2*1.5</f>
        <v>1.5</v>
      </c>
      <c r="E5" t="s">
        <v>15</v>
      </c>
    </row>
    <row r="6">
      <c r="A6">
        <v>1</v>
      </c>
      <c r="B6" t="s">
        <v>67</v>
      </c>
      <c r="C6" t="s">
        <v>64</v>
      </c>
      <c r="D6" s="6">
        <f>'Besoins'!$B$2*1</f>
        <v>1</v>
      </c>
      <c r="E6" t="s">
        <v>15</v>
      </c>
    </row>
    <row r="7">
      <c r="A7">
        <v>1</v>
      </c>
      <c r="B7" t="s">
        <v>68</v>
      </c>
      <c r="C7" t="s">
        <v>64</v>
      </c>
      <c r="D7" s="6">
        <f>'Besoins'!$B$2*0.75</f>
        <v>0.75</v>
      </c>
      <c r="E7" t="s">
        <v>15</v>
      </c>
    </row>
    <row r="8">
      <c r="A8">
        <v>1</v>
      </c>
      <c r="B8" t="s">
        <v>69</v>
      </c>
      <c r="C8" t="s">
        <v>64</v>
      </c>
      <c r="D8" s="6">
        <f>'Besoins'!$B$2*1</f>
        <v>1</v>
      </c>
      <c r="E8" t="s">
        <v>15</v>
      </c>
    </row>
    <row r="9">
      <c r="A9">
        <v>1</v>
      </c>
      <c r="B9" t="s">
        <v>70</v>
      </c>
      <c r="C9" t="s">
        <v>64</v>
      </c>
      <c r="D9" s="6">
        <f>'Besoins'!$B$2*1.5</f>
        <v>1.5</v>
      </c>
      <c r="E9" t="s">
        <v>15</v>
      </c>
    </row>
    <row r="10">
      <c r="A10">
        <v>1</v>
      </c>
      <c r="B10" t="s">
        <v>71</v>
      </c>
      <c r="C10" t="s">
        <v>64</v>
      </c>
      <c r="D10" s="6">
        <f>'Besoins'!$B$2*0.12</f>
        <v>0.12</v>
      </c>
      <c r="E10" t="s">
        <v>15</v>
      </c>
    </row>
    <row r="11">
      <c r="A11">
        <v>1</v>
      </c>
      <c r="B11" t="s">
        <v>72</v>
      </c>
      <c r="C11" t="s">
        <v>64</v>
      </c>
      <c r="D11" s="6">
        <f>'Besoins'!$B$2*0.025</f>
        <v>0.025</v>
      </c>
      <c r="E11" t="s">
        <v>15</v>
      </c>
    </row>
    <row r="12">
      <c r="A12">
        <v>1</v>
      </c>
      <c r="B12" t="s">
        <v>73</v>
      </c>
      <c r="C12" t="s">
        <v>64</v>
      </c>
      <c r="D12" s="6">
        <f>'Besoins'!$B$2*0.006</f>
        <v>0.006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74</v>
      </c>
      <c r="B1"/>
      <c r="C1"/>
      <c r="D1"/>
    </row>
    <row r="2">
      <c r="A2" t="str" s="12">
        <f>"GRO_CDC_197 · GRO.GARNITUR · référence : "&amp;Besoins!B3&amp;" "&amp;Besoins!C3&amp;" · multiplicateur réglable sur la feuille ""Besoins"""</f>
        <v>GRO_CDC_197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75</v>
      </c>
      <c r="B4"/>
      <c r="C4"/>
      <c r="D4"/>
    </row>
    <row r="5">
      <c r="A5" t="s" s="14">
        <v>76</v>
      </c>
      <c r="B5" t="str" s="11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4">
        <v>77</v>
      </c>
      <c r="B6" t="str" s="11">
        <f>"[ÉTUVER] "&amp;Procedure!D3</f>
        <v>[ÉTUVER] Préparations préliminaires - Dans une calotte,faire fondre 250 g de beurre. - Au pinceau,badigeonner avec le beurre fondu l’intérieur de 5 bacs GN 1/1 H 65. - Réserver au froid les bacs beurrés.Maintenir au chaud le beurre fondu. - Détailler en parcelles 1 kg de beurre.Réserver au froid en attente d’utilisation. - Dans une bassine,déconditionner les œufs et les jaunes d’œufs suivant la procédure.Réserver au froid en attente d’utilisation.</v>
      </c>
      <c r="C6"/>
      <c r="D6"/>
    </row>
    <row r="7">
      <c r="A7" t="s" s="14">
        <v>78</v>
      </c>
      <c r="B7" t="str" s="11">
        <f>"[BOUILLIR] "&amp;Procedure!D4</f>
        <v>[BOUILLIR] Confectionner l’appareil à gnocchi - Dans un rondeau,faire bouillir les 15 litres de lait et le kg de beurre détaillé en parcelles. - Assaisonner avec le sel,le poivre et la muscade. - À ébullition,verser la semoule en pluie,sans cesser de remuer avec un grand fouet. - Réduire la source de chaleur et laisser cuire 5 minutes environ,tout en remuant la masse. - Pour faciliter l’incorporation des œufs,ajouter une louche de semoule chaude aux œufs se trouvant dans la bassine,fouetter vivement l’ensemble pour éviter de les faire coaguler. - Lorsque la semoule épaissit,mais reste encore un peu liquide avec la consistance d’une bouillie,incorporer au fouet le mélange semoule,œufs.Stopper la source de chaleur. - Ajouter l’emmenthal râpé à la semoule liée aux oeufs.Mélanger.</v>
      </c>
      <c r="C7"/>
      <c r="D7"/>
    </row>
    <row r="8">
      <c r="A8" t="s" s="14">
        <v>79</v>
      </c>
      <c r="B8" t="str" s="11">
        <f>"[FOURRER] "&amp;Procedure!D5</f>
        <v>[FOURRER] Garnir les bacs - À l’aide d’une louche,remplir équitablement les bacs beurrés avec l’appareil à gnocchi. - Lisser la surface avec une spatule plate ou bien une corne préalablement mouillée. - Cette opération devra s’exécuter rapidement avant que la semoule ne durcisse. - Tamponner au beurre à l’aide d’un pinceau la surface de l’appareil à gnocchi. - Saupoudrer de mozzarella en cossettes.La mozzarella permet de faire un gratin qui ne durcit pas.</v>
      </c>
      <c r="C8"/>
      <c r="D8"/>
    </row>
    <row r="9">
      <c r="A9" t="s" s="14">
        <v>80</v>
      </c>
      <c r="B9" t="str" s="11">
        <f>"[GRATINER] "&amp;Procedure!D6</f>
        <v>[GRATINER] Gratiner les gnocchi - Préchauffer le four sur la position chaleur sèche à + 175 °C. - Étager les bacs sur l’échelle de four. - Enfourner et laisser gratiner quelques instants pour obtenir une surface dorée. - Respecter la procédure de fin de cuisson. - Stocker en armoire chaude et maintenir à + 63 °C en attente de consommation.</v>
      </c>
      <c r="C9"/>
      <c r="D9"/>
    </row>
    <row r="10">
      <c r="A10" t="s" s="14">
        <v>81</v>
      </c>
      <c r="B10" t="str" s="11">
        <f>"[SERVIR] "&amp;Procedure!D7</f>
        <v>[SERVIR] Servir - Détailler en 2 parts (4 dans la largeur et 5 dans la longueur) chacun des bacs. - Servir la portion avec une spatule carrée. - Les gnocchi accompagnent les rôtis de porc,les sautés en sauce,etc.</v>
      </c>
      <c r="C10"/>
      <c r="D10"/>
    </row>
    <row r="11">
      <c r="A11" t="s" s="14">
        <v>82</v>
      </c>
      <c r="B11" t="str" s="11">
        <f>Procedure!D8</f>
        <v>Suggestions - À l’appareil à gnocchi,on peut ajouter des champignons,de la fondue de tomate, etc. - On peut aussi le servir froid ou chaud avec un coulis de tomate,etc.</v>
      </c>
      <c r="C11"/>
      <c r="D11"/>
    </row>
    <row r="12">
      <c r="A12"/>
      <c r="B12"/>
      <c r="C12"/>
      <c r="D12"/>
    </row>
    <row r="13">
      <c r="A13" t="s" s="15">
        <v>83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2026-09-15T15:39:56Z</dcterms:created>
  <dc:title>GNOCCHI À LA ROMAINE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2026-09-15T15:39:56Z</dcterms:modified>
  <cp:revision>1</cp:revision>
</cp:coreProperties>
</file>