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<sst xmlns="http://schemas.openxmlformats.org/spreadsheetml/2006/main" count="80" uniqueCount="80">
  <si>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</si>
  <si>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</si>
  <si>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</si>
  <si>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</si>
  <si>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</si>
  <si>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</si>
  <si>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</si>
  <si>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</si>
  <si>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</si>
  <si>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</si>
  <si>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</si>
  <si>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</si>
  <si>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</si>
  <si>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</si>
  <si>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</si>
  <si>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</si>
  <si>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</si>
  <si>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</si>
  <si>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</si>
  <si>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</si>
  <si>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</si>
  <si>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</si>
  <si>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</si>
  <si>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</si>
  <si>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</si>
  <si>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</si>
  <si>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</si>
  <si>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</si>
  <si>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FROM-GRUYERE</t>
  </si>
  <si>
    <t>Gruyère râpé vrac</t>
  </si>
  <si>
    <t>Fromages de base cuisine</t>
  </si>
  <si>
    <t>FROM-MOZZA-RAPE</t>
  </si>
  <si>
    <t>Mozzarella râpée pizza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</si>
  <si>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</si>
  <si>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</si>
  <si>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</si>
  <si>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</si>
  <si>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</si>
  <si>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</si>
  <si>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</si>
  <si>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</si>
  <si>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</si>
  <si>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</si>
  <si>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</si>
  <si>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</si>
  <si>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</si>
  <si>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</si>
  <si>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</si>
  <si>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</si>
  <si>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MACARONIS AU GRATIN</t>
  </si>
  <si>
    <t>METTRE EN PLACE</t>
  </si>
  <si>
    <t>PRÉPARER</t>
  </si>
  <si>
    <t>125 min (cuisson)</t>
  </si>
  <si>
    <t>CONFECTIONNER</t>
  </si>
  <si>
    <t>PORTER</t>
  </si>
  <si>
    <t>LIER</t>
  </si>
  <si>
    <t>Niveau</t>
  </si>
  <si>
    <t>Composant</t>
  </si>
  <si>
    <t>Type</t>
  </si>
  <si>
    <t>Quantité (× multiplicateur, voir feuille Besoins)</t>
  </si>
  <si>
    <t>recette</t>
  </si>
  <si>
    <t xml:space="preserve">    ↳ Spaghetti n°5 secs</t>
  </si>
  <si>
    <t>matiere</t>
  </si>
  <si>
    <t xml:space="preserve">    ↳ Gruyère râpé vrac</t>
  </si>
  <si>
    <t xml:space="preserve">    ↳ Mozzarella râpée pizza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</si>
  <si>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</si>
  <si>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</si>
  <si>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</si>
  <si>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</si>
  <si>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</si>
  <si>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</si>
  <si>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</si>
  <si>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Fiche technique — MACARONIS AU GRATIN</t>
  </si>
  <si>
    <t>MACARONIS AU GRATIN  GRO_CDC_191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</si>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</sst>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0.001</v>
      </c>
      <c r="E7" s="6">
        <f>D7*$B$2</f>
        <v>0.001</v>
      </c>
      <c r="F7" t="s">
        <v>15</v>
      </c>
      <c r="G7" s="8">
        <f>E7*18</f>
        <v>0.018</v>
      </c>
    </row>
    <row r="8">
      <c r="A8" t="s">
        <v>16</v>
      </c>
      <c r="B8" t="s">
        <v>17</v>
      </c>
      <c r="C8" t="s">
        <v>14</v>
      </c>
      <c r="D8" s="4">
        <v>0.006</v>
      </c>
      <c r="E8" s="6">
        <f>D8*$B$2</f>
        <v>0.006</v>
      </c>
      <c r="F8" t="s">
        <v>15</v>
      </c>
      <c r="G8" s="8">
        <f>E8*14.8</f>
        <v>0.0888</v>
      </c>
    </row>
    <row r="9">
      <c r="A9" t="s">
        <v>18</v>
      </c>
      <c r="B9" t="s">
        <v>19</v>
      </c>
      <c r="C9" t="s">
        <v>20</v>
      </c>
      <c r="D9" s="4">
        <v>0.36</v>
      </c>
      <c r="E9" s="6">
        <f>D9*$B$2</f>
        <v>0.36</v>
      </c>
      <c r="F9" t="s">
        <v>15</v>
      </c>
      <c r="G9" s="8">
        <f>E9*0.56</f>
        <v>0.2016</v>
      </c>
    </row>
    <row r="10">
      <c r="A10" t="s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15</v>
      </c>
      <c r="G10" s="8">
        <f>E10*5.2</f>
        <v>2.6</v>
      </c>
    </row>
    <row r="11">
      <c r="A11" t="s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27</v>
      </c>
      <c r="G11" s="8">
        <f>E11*2.2</f>
        <v>4.4</v>
      </c>
    </row>
    <row r="12">
      <c r="A12" t="s">
        <v>28</v>
      </c>
      <c r="B12" t="s">
        <v>29</v>
      </c>
      <c r="C12" t="s">
        <v>30</v>
      </c>
      <c r="D12" s="4">
        <v>2</v>
      </c>
      <c r="E12" s="6">
        <f>D12*$B$2</f>
        <v>2</v>
      </c>
      <c r="F12" t="s">
        <v>15</v>
      </c>
      <c r="G12" s="8">
        <f>E12*8.5</f>
        <v>17</v>
      </c>
    </row>
    <row r="13">
      <c r="A13" t="s">
        <v>31</v>
      </c>
      <c r="B13" t="s">
        <v>32</v>
      </c>
      <c r="C13" t="s">
        <v>30</v>
      </c>
      <c r="D13" s="4">
        <v>1</v>
      </c>
      <c r="E13" s="6">
        <f>D13*$B$2</f>
        <v>1</v>
      </c>
      <c r="F13" t="s">
        <v>15</v>
      </c>
      <c r="G13" s="8">
        <f>E13*7.8</f>
        <v>7.8</v>
      </c>
    </row>
    <row r="14">
      <c r="A14" t="s">
        <v>33</v>
      </c>
      <c r="B14" t="s">
        <v>34</v>
      </c>
      <c r="C14" t="s">
        <v>35</v>
      </c>
      <c r="D14" s="4">
        <v>4</v>
      </c>
      <c r="E14" s="6">
        <f>D14*$B$2</f>
        <v>4</v>
      </c>
      <c r="F14" t="s">
        <v>27</v>
      </c>
      <c r="G14" s="8">
        <f>E14*1.05</f>
        <v>4.2</v>
      </c>
    </row>
    <row r="15">
      <c r="A15" t="s">
        <v>36</v>
      </c>
      <c r="B15" t="s">
        <v>37</v>
      </c>
      <c r="C15" t="s">
        <v>38</v>
      </c>
      <c r="D15" s="4">
        <v>8</v>
      </c>
      <c r="E15" s="6">
        <f>D15*$B$2</f>
        <v>8</v>
      </c>
      <c r="F15" t="s">
        <v>15</v>
      </c>
      <c r="G15" s="8">
        <f>E15*1.2</f>
        <v>9.6</v>
      </c>
    </row>
    <row r="16">
      <c r="A16" t="s">
        <v>39</v>
      </c>
      <c r="B16" t="s">
        <v>40</v>
      </c>
      <c r="C16" t="s">
        <v>41</v>
      </c>
      <c r="D16" s="4">
        <v>0.05</v>
      </c>
      <c r="E16" s="6">
        <f>D16*$B$2</f>
        <v>0.05</v>
      </c>
      <c r="F16" t="s">
        <v>15</v>
      </c>
      <c r="G16" s="8">
        <f>E16*0.35</f>
        <v>0.0175</v>
      </c>
    </row>
    <row r="17">
      <c r="A17"/>
      <c r="B17"/>
      <c r="C17"/>
      <c r="D17"/>
      <c r="E17"/>
      <c r="F17" t="s" s="9">
        <v>42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- Vérifier les D.L.C.,peser les denrées,sélectionner le matériel. - Désinfecter le matériel et le poste de travail suivant les protocoles.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t>
        </is>
      </c>
      <c r="E3" t="s" s="11"/>
      <c r="F3" t="s">
        <v>52</v>
      </c>
    </row>
    <row r="4">
      <c r="A4" t="s">
        <v>49</v>
      </c>
      <c r="B4">
        <v>3</v>
      </c>
      <c r="C4" t="s">
        <v>53</v>
      </c>
      <c r="D4" t="inlineStr" s="11">
        <is>
          <t>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t>
        </is>
      </c>
      <c r="E4" t="s" s="11"/>
      <c r="F4"/>
    </row>
    <row r="5">
      <c r="A5" t="s">
        <v>49</v>
      </c>
      <c r="B5">
        <v>4</v>
      </c>
      <c r="C5" t="s">
        <v>54</v>
      </c>
      <c r="D5" t="inlineStr" s="11">
        <is>
          <t>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t>
        </is>
      </c>
      <c r="E5" t="s" s="11"/>
      <c r="F5"/>
    </row>
    <row r="6">
      <c r="A6" t="s">
        <v>49</v>
      </c>
      <c r="B6">
        <v>5</v>
      </c>
      <c r="C6" t="s">
        <v>55</v>
      </c>
      <c r="D6" t="inlineStr" s="11">
        <is>
          <t>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49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'Besoins'!$B$2*8</f>
        <v>8</v>
      </c>
      <c r="E3" t="s">
        <v>15</v>
      </c>
    </row>
    <row r="4">
      <c r="A4">
        <v>1</v>
      </c>
      <c r="B4" t="s">
        <v>63</v>
      </c>
      <c r="C4" t="s">
        <v>62</v>
      </c>
      <c r="D4" s="6">
        <f>'Besoins'!$B$2*2</f>
        <v>2</v>
      </c>
      <c r="E4" t="s">
        <v>15</v>
      </c>
    </row>
    <row r="5">
      <c r="A5">
        <v>1</v>
      </c>
      <c r="B5" t="s">
        <v>64</v>
      </c>
      <c r="C5" t="s">
        <v>62</v>
      </c>
      <c r="D5" s="6">
        <f>'Besoins'!$B$2*1</f>
        <v>1</v>
      </c>
      <c r="E5" t="s">
        <v>15</v>
      </c>
    </row>
    <row r="6">
      <c r="A6">
        <v>1</v>
      </c>
      <c r="B6" t="s">
        <v>65</v>
      </c>
      <c r="C6" t="s">
        <v>62</v>
      </c>
      <c r="D6" s="6">
        <f>'Besoins'!$B$2*0.5</f>
        <v>0.5</v>
      </c>
      <c r="E6" t="s">
        <v>15</v>
      </c>
    </row>
    <row r="7">
      <c r="A7">
        <v>1</v>
      </c>
      <c r="B7" t="s">
        <v>66</v>
      </c>
      <c r="C7" t="s">
        <v>62</v>
      </c>
      <c r="D7" s="6">
        <f>'Besoins'!$B$2*4</f>
        <v>4</v>
      </c>
      <c r="E7" t="s">
        <v>27</v>
      </c>
    </row>
    <row r="8">
      <c r="A8">
        <v>1</v>
      </c>
      <c r="B8" t="s">
        <v>67</v>
      </c>
      <c r="C8" t="s">
        <v>62</v>
      </c>
      <c r="D8" s="6">
        <f>'Besoins'!$B$2*2</f>
        <v>2</v>
      </c>
      <c r="E8" t="s">
        <v>27</v>
      </c>
    </row>
    <row r="9">
      <c r="A9">
        <v>1</v>
      </c>
      <c r="B9" t="s">
        <v>68</v>
      </c>
      <c r="C9" t="s">
        <v>62</v>
      </c>
      <c r="D9" s="6">
        <f>'Besoins'!$B$2*0.36</f>
        <v>0.36</v>
      </c>
      <c r="E9" t="s">
        <v>15</v>
      </c>
    </row>
    <row r="10">
      <c r="A10">
        <v>1</v>
      </c>
      <c r="B10" t="s">
        <v>69</v>
      </c>
      <c r="C10" t="s">
        <v>62</v>
      </c>
      <c r="D10" s="6">
        <f>'Besoins'!$B$2*0.05</f>
        <v>0.05</v>
      </c>
      <c r="E10" t="s">
        <v>15</v>
      </c>
    </row>
    <row r="11">
      <c r="A11">
        <v>1</v>
      </c>
      <c r="B11" t="s">
        <v>70</v>
      </c>
      <c r="C11" t="s">
        <v>62</v>
      </c>
      <c r="D11" s="6">
        <f>'Besoins'!$B$2*0.006</f>
        <v>0.006</v>
      </c>
      <c r="E11" t="s">
        <v>15</v>
      </c>
    </row>
    <row r="12">
      <c r="A12">
        <v>1</v>
      </c>
      <c r="B12" t="s">
        <v>71</v>
      </c>
      <c r="C12" t="s">
        <v>62</v>
      </c>
      <c r="D12" s="6">
        <f>'Besoins'!$B$2*0.001</f>
        <v>0.001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2">
        <f>"GRO_CDC_191 · GRO.GARNITUR · référence : "&amp;Besoins!B3&amp;" "&amp;Besoins!C3&amp;" · multiplicateur réglable sur la feuille ""Besoins"""</f>
        <v>GRO_CDC_191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73</v>
      </c>
      <c r="B4"/>
      <c r="C4"/>
      <c r="D4"/>
    </row>
    <row r="5">
      <c r="A5" t="s" s="14">
        <v>74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4">
        <v>75</v>
      </c>
      <c r="B6" t="str" s="11">
        <f>"[PRÉPARER] "&amp;Procedure!D3</f>
        <v>[PRÉPARER] 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v>
      </c>
      <c r="C6"/>
      <c r="D6"/>
    </row>
    <row r="7">
      <c r="A7" t="s" s="14">
        <v>76</v>
      </c>
      <c r="B7" t="str" s="11">
        <f>"[CONFECTIONNER] "&amp;Procedure!D4</f>
        <v>[CONFECTIONNER] 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v>
      </c>
      <c r="C7"/>
      <c r="D7"/>
    </row>
    <row r="8">
      <c r="A8" t="s" s="14">
        <v>77</v>
      </c>
      <c r="B8" t="str" s="11">
        <f>"[PORTER] "&amp;Procedure!D5</f>
        <v>[PORTER] 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v>
      </c>
      <c r="C8"/>
      <c r="D8"/>
    </row>
    <row r="9">
      <c r="A9" t="s" s="14">
        <v>78</v>
      </c>
      <c r="B9" t="str" s="11">
        <f>"[LIER] "&amp;Procedure!D6</f>
        <v>[LIER] 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v>
      </c>
      <c r="C9"/>
      <c r="D9"/>
    </row>
    <row r="10">
      <c r="A10"/>
      <c r="B10"/>
      <c r="C10"/>
      <c r="D10"/>
    </row>
    <row r="11">
      <c r="A11" t="s" s="15">
        <v>79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2026-09-15T15:40:16Z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2026-09-15T15:40:16Z</dcterms:modified>
  <cp:revision>1</cp:revision>
</cp:coreProperties>
</file>