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<sst xmlns="http://schemas.openxmlformats.org/spreadsheetml/2006/main" count="95" uniqueCount="95">
  <si>
    <t>Besoins matière</t>
  </si>
  <si>
    <t>Multiplicateur souhaité</t>
  </si>
  <si>
    <t>Quantité de référence</t>
  </si>
  <si>
    <t>pc</t>
  </si>
  <si>
    <t>Quantité obtenue</t>
  </si>
  <si>
    <t>Code</t>
  </si>
  <si>
    <t>Matière première</t>
  </si>
  <si>
    <t>Classe</t>
  </si>
  <si>
    <t>Base (×1, modifiable)</t>
  </si>
  <si>
    <t>Quantité</t>
  </si>
  <si>
    <t>Unité</t>
  </si>
  <si>
    <t>Coût</t>
  </si>
  <si>
    <t>00000826</t>
  </si>
  <si>
    <t>CLOUS DE GIROFLES</t>
  </si>
  <si>
    <t>Eléments divers</t>
  </si>
  <si>
    <t>kg</t>
  </si>
  <si>
    <t>RNM100732</t>
  </si>
  <si>
    <t>Poitrine fumée n°1</t>
  </si>
  <si>
    <t>Charcuterie</t>
  </si>
  <si>
    <t>00000061</t>
  </si>
  <si>
    <t>EAU</t>
  </si>
  <si>
    <t>Matières diverses (à trier)</t>
  </si>
  <si>
    <t>lt</t>
  </si>
  <si>
    <t>EPI-GENIEVRE-GRA</t>
  </si>
  <si>
    <t>Grains de genievre</t>
  </si>
  <si>
    <t>Épices en poudre et graines</t>
  </si>
  <si>
    <t>EPI-POIVRE-MIGNO</t>
  </si>
  <si>
    <t>Poivre noir mignonnette (concassé)</t>
  </si>
  <si>
    <t>KNORR-FBLIE-STD</t>
  </si>
  <si>
    <t>Fonds Brun Lié (Knorr Professional)</t>
  </si>
  <si>
    <t>Fonds déshydratés et poudres</t>
  </si>
  <si>
    <t>RNM26560123</t>
  </si>
  <si>
    <t>POMME DE TERRE basique div.var.cons France lavée cat.I 40-70mm sac 10kg</t>
  </si>
  <si>
    <t>Légumes</t>
  </si>
  <si>
    <t>RNM4G100918</t>
  </si>
  <si>
    <t>Oignons émincés 4G</t>
  </si>
  <si>
    <t>Légumes 4ème et 5ème gamme</t>
  </si>
  <si>
    <t>SEL-GROS</t>
  </si>
  <si>
    <t>Gros sel de mer</t>
  </si>
  <si>
    <t>Sels et condiments de base</t>
  </si>
  <si>
    <t>RNMS00753</t>
  </si>
  <si>
    <t>Choux de Bruxelles surgelés</t>
  </si>
  <si>
    <t>Pommes de terre surgelées</t>
  </si>
  <si>
    <t>Total</t>
  </si>
  <si>
    <t>Recette</t>
  </si>
  <si>
    <t>#</t>
  </si>
  <si>
    <t>Verbe</t>
  </si>
  <si>
    <t>Étape</t>
  </si>
  <si>
    <t>Précision technique</t>
  </si>
  <si>
    <t>Durée</t>
  </si>
  <si>
    <t>CHOUX DE BRUXELLES BRAISÉS</t>
  </si>
  <si>
    <t>METTRE EN PLACE</t>
  </si>
  <si>
    <t>ÉPLUCHER</t>
  </si>
  <si>
    <t>15 min (repos)</t>
  </si>
  <si>
    <t>SAUTER</t>
  </si>
  <si>
    <t>49 min (repos)</t>
  </si>
  <si>
    <t>DRESSER</t>
  </si>
  <si>
    <t>Dresser et servir - Dresser la portion de légumes à l’assiette en accompagnement de porc rôti ou de viandes braisées.</t>
  </si>
  <si>
    <t>Fond brun lie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</si>
  <si>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</si>
  <si>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</si>
  <si>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</si>
  <si>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</si>
  <si>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</si>
  <si>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</si>
  <si>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</si>
  <si>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</si>
  <si>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</si>
  <si>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</si>
  <si>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</si>
  <si>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</si>
  <si>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Choux de Bruxelles surgelés</t>
  </si>
  <si>
    <t>matiere</t>
  </si>
  <si>
    <t xml:space="preserve">    ↳ Oignons émincés 4G</t>
  </si>
  <si>
    <t xml:space="preserve">    ↳ POMME DE TERRE basique div.var.cons France lavée cat.I 40-70mm sac 10kg</t>
  </si>
  <si>
    <t xml:space="preserve">    ↳ Poitrine fumée n°1</t>
  </si>
  <si>
    <t xml:space="preserve">    ↳ Fond brun lie reconstitue (collectivite)</t>
  </si>
  <si>
    <t xml:space="preserve">        ↳ EAU</t>
  </si>
  <si>
    <t xml:space="preserve">        ↳ Fonds Brun Lié (Knorr Professional)</t>
  </si>
  <si>
    <t xml:space="preserve">    ↳ Gros sel de mer</t>
  </si>
  <si>
    <t xml:space="preserve">    ↳ Poivre noir mignonnette (concassé)</t>
  </si>
  <si>
    <t xml:space="preserve">    ↳ CLOUS DE GIROFLES (PIÈCE) (conv.)</t>
  </si>
  <si>
    <t>conversion</t>
  </si>
  <si>
    <t xml:space="preserve">    ↳ Grains de genievre</t>
  </si>
  <si>
    <t xml:space="preserve">    ↳ Bouquet garni</t>
  </si>
  <si>
    <t>Fiche technique — CHOUX DE BRUXELLES BRAISÉS</t>
  </si>
  <si>
    <t>CHOUX DE BRUXELLES BRAISÉS  GRO_CDC_186</t>
  </si>
  <si>
    <t>1.</t>
  </si>
  <si>
    <t>2.</t>
  </si>
  <si>
    <t>4.</t>
  </si>
  <si>
    <t>5.</t>
  </si>
  <si>
    <t>↳ Fond brun lie reconstitue (collectivite)  GRO-FOND-BRUN</t>
  </si>
  <si>
    <t>↳ Bouquet garni  BPI-CUI-BGT-GRN</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</si>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</sst>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5</v>
      </c>
      <c r="E7" s="6">
        <f>D7*$B$2</f>
        <v>5</v>
      </c>
      <c r="F7" t="s">
        <v>15</v>
      </c>
      <c r="G7" s="9">
        <f>E7*0</f>
        <v>0</v>
      </c>
    </row>
    <row r="8">
      <c r="A8" t="s">
        <v>16</v>
      </c>
      <c r="B8" t="s">
        <v>17</v>
      </c>
      <c r="C8" t="s">
        <v>18</v>
      </c>
      <c r="D8" s="4">
        <v>2.5</v>
      </c>
      <c r="E8" s="6">
        <f>D8*$B$2</f>
        <v>2.5</v>
      </c>
      <c r="F8" t="s">
        <v>15</v>
      </c>
      <c r="G8" s="9">
        <f>E8*10.69</f>
        <v>26.725</v>
      </c>
    </row>
    <row r="9">
      <c r="A9" t="s" s="8">
        <v>19</v>
      </c>
      <c r="B9" t="s">
        <v>20</v>
      </c>
      <c r="C9" t="s">
        <v>21</v>
      </c>
      <c r="D9" s="4">
        <v>3.9</v>
      </c>
      <c r="E9" s="6">
        <f>D9*$B$2</f>
        <v>3.9</v>
      </c>
      <c r="F9" t="s">
        <v>22</v>
      </c>
      <c r="G9" s="9">
        <f>E9*0.003</f>
        <v>0.0117</v>
      </c>
    </row>
    <row r="10">
      <c r="A10" t="s">
        <v>23</v>
      </c>
      <c r="B10" t="s">
        <v>24</v>
      </c>
      <c r="C10" t="s">
        <v>25</v>
      </c>
      <c r="D10" s="4">
        <v>0.02</v>
      </c>
      <c r="E10" s="6">
        <f>D10*$B$2</f>
        <v>0.02</v>
      </c>
      <c r="F10" t="s">
        <v>15</v>
      </c>
      <c r="G10" s="9">
        <f>E10*22</f>
        <v>0.44</v>
      </c>
    </row>
    <row r="11">
      <c r="A11" t="s">
        <v>26</v>
      </c>
      <c r="B11" t="s">
        <v>27</v>
      </c>
      <c r="C11" t="s">
        <v>25</v>
      </c>
      <c r="D11" s="4">
        <v>0.05</v>
      </c>
      <c r="E11" s="6">
        <f>D11*$B$2</f>
        <v>0.05</v>
      </c>
      <c r="F11" t="s">
        <v>15</v>
      </c>
      <c r="G11" s="9">
        <f>E11*13.2</f>
        <v>0.66</v>
      </c>
    </row>
    <row r="12">
      <c r="A12" t="s">
        <v>28</v>
      </c>
      <c r="B12" t="s">
        <v>29</v>
      </c>
      <c r="C12" t="s">
        <v>30</v>
      </c>
      <c r="D12" s="4">
        <v>0.1</v>
      </c>
      <c r="E12" s="6">
        <f>D12*$B$2</f>
        <v>0.1</v>
      </c>
      <c r="F12" t="s">
        <v>15</v>
      </c>
      <c r="G12" s="9">
        <f>E12*0</f>
        <v>0</v>
      </c>
    </row>
    <row r="13">
      <c r="A13" t="s">
        <v>31</v>
      </c>
      <c r="B13" t="s">
        <v>32</v>
      </c>
      <c r="C13" t="s">
        <v>33</v>
      </c>
      <c r="D13" s="4">
        <v>12</v>
      </c>
      <c r="E13" s="6">
        <f>D13*$B$2</f>
        <v>12</v>
      </c>
      <c r="F13" t="s">
        <v>15</v>
      </c>
      <c r="G13" s="9">
        <f>E13*0.35</f>
        <v>4.2</v>
      </c>
    </row>
    <row r="14">
      <c r="A14" t="s">
        <v>34</v>
      </c>
      <c r="B14" t="s">
        <v>35</v>
      </c>
      <c r="C14" t="s">
        <v>36</v>
      </c>
      <c r="D14" s="4">
        <v>2.5</v>
      </c>
      <c r="E14" s="6">
        <f>D14*$B$2</f>
        <v>2.5</v>
      </c>
      <c r="F14" t="s">
        <v>15</v>
      </c>
      <c r="G14" s="9">
        <f>E14*4.32</f>
        <v>10.8</v>
      </c>
    </row>
    <row r="15">
      <c r="A15" t="s">
        <v>37</v>
      </c>
      <c r="B15" t="s">
        <v>38</v>
      </c>
      <c r="C15" t="s">
        <v>39</v>
      </c>
      <c r="D15" s="4">
        <v>0.09</v>
      </c>
      <c r="E15" s="6">
        <f>D15*$B$2</f>
        <v>0.09</v>
      </c>
      <c r="F15" t="s">
        <v>15</v>
      </c>
      <c r="G15" s="9">
        <f>E15*0.42</f>
        <v>0.0378</v>
      </c>
    </row>
    <row r="16">
      <c r="A16" t="s">
        <v>40</v>
      </c>
      <c r="B16" t="s">
        <v>41</v>
      </c>
      <c r="C16" t="s">
        <v>42</v>
      </c>
      <c r="D16" s="4">
        <v>12</v>
      </c>
      <c r="E16" s="6">
        <f>D16*$B$2</f>
        <v>12</v>
      </c>
      <c r="F16" t="s">
        <v>15</v>
      </c>
      <c r="G16" s="9">
        <f>E16*2.77</f>
        <v>33.24</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t="s">
        <v>51</v>
      </c>
      <c r="D2" t="inlineStr" s="12">
        <is>
          <t>Mise en place du poste de travail - Vérifier les D.L.C.,peser les denrées,sélectionner le matériel nécessaire. - Laver et désinfecter le matériel et le poste de travail en suivant les protocoles. G</t>
        </is>
      </c>
      <c r="E2" t="s" s="12"/>
      <c r="F2"/>
    </row>
    <row r="3">
      <c r="A3" t="s">
        <v>50</v>
      </c>
      <c r="B3">
        <v>2</v>
      </c>
      <c r="C3" t="s">
        <v>52</v>
      </c>
      <c r="D3" t="inlineStr" s="12">
        <is>
          <t>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t>
        </is>
      </c>
      <c r="E3" t="s" s="12"/>
      <c r="F3" t="s">
        <v>53</v>
      </c>
    </row>
    <row r="4">
      <c r="A4" t="s">
        <v>50</v>
      </c>
      <c r="B4">
        <v>4</v>
      </c>
      <c r="C4" t="s">
        <v>54</v>
      </c>
      <c r="D4" t="inlineStr" s="12">
        <is>
          <t>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t>
        </is>
      </c>
      <c r="E4" t="s" s="12"/>
      <c r="F4" t="s">
        <v>55</v>
      </c>
    </row>
    <row r="5">
      <c r="A5" t="s">
        <v>50</v>
      </c>
      <c r="B5">
        <v>5</v>
      </c>
      <c r="C5" t="s">
        <v>56</v>
      </c>
      <c r="D5" t="s" s="12">
        <v>57</v>
      </c>
      <c r="E5" t="s" s="12"/>
      <c r="F5"/>
    </row>
    <row r="6">
      <c r="A6" t="s">
        <v>58</v>
      </c>
      <c r="B6">
        <v>1</v>
      </c>
      <c r="C6" t="s">
        <v>59</v>
      </c>
      <c r="D6" t="s" s="12">
        <v>60</v>
      </c>
      <c r="E6" t="s" s="12"/>
      <c r="F6"/>
    </row>
    <row r="7">
      <c r="A7" t="s">
        <v>61</v>
      </c>
      <c r="B7">
        <v>1</v>
      </c>
      <c r="C7" t="s">
        <v>62</v>
      </c>
      <c r="D7" t="inlineStr" s="12">
        <is>
          <t>Trier et laver soigneusement les tiges de persil, les branches de céleri et les feuilles de poireau. Ne pas utiliser des tiges ayant séjourné trop longtemps dans l'eau (risque de fermentation).</t>
        </is>
      </c>
      <c r="E7" t="s" s="12"/>
      <c r="F7"/>
    </row>
    <row r="8">
      <c r="A8" t="s">
        <v>61</v>
      </c>
      <c r="B8">
        <v>2</v>
      </c>
      <c r="C8" t="s">
        <v>62</v>
      </c>
      <c r="D8" t="s" s="12">
        <v>63</v>
      </c>
      <c r="E8" t="s" s="12"/>
      <c r="F8"/>
    </row>
    <row r="9">
      <c r="A9" t="s">
        <v>61</v>
      </c>
      <c r="B9">
        <v>3</v>
      </c>
      <c r="C9" t="s">
        <v>64</v>
      </c>
      <c r="D9" t="inlineStr" s="12">
        <is>
          <t>Composer le bouquet garni selon l'utilisation : base = tiges de persil + thym + laurier. Pour fonds blancs et pochés : ajouter blanc de poireau et céleri en branches. Pour gibelotte : ajouter romarin. Pour légumes secs : ajouter sarriette.</t>
        </is>
      </c>
      <c r="E9" t="s" s="12"/>
      <c r="F9"/>
    </row>
    <row r="10">
      <c r="A10" t="s">
        <v>61</v>
      </c>
      <c r="B10">
        <v>4</v>
      </c>
      <c r="C10" t="s">
        <v>65</v>
      </c>
      <c r="D10" t="inlineStr" s="12">
        <is>
          <t>Lier le bouquet garni en fagot bien serré avec de la ficelle de cuisine. Le rôle des aromates étant de parfumer, des produits de mauvaise qualité ou de fraîcheur insuffisante donnent un très mauvais résultat.</t>
        </is>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50</v>
      </c>
      <c r="C2" t="s">
        <v>70</v>
      </c>
      <c r="D2" s="6">
        <f>'Besoins'!$B$2*100</f>
        <v>100</v>
      </c>
      <c r="E2" t="s">
        <v>3</v>
      </c>
    </row>
    <row r="3">
      <c r="A3">
        <v>1</v>
      </c>
      <c r="B3" t="s">
        <v>71</v>
      </c>
      <c r="C3" t="s">
        <v>72</v>
      </c>
      <c r="D3" s="6">
        <f>'Besoins'!$B$2*12</f>
        <v>12</v>
      </c>
      <c r="E3" t="s">
        <v>15</v>
      </c>
    </row>
    <row r="4">
      <c r="A4">
        <v>1</v>
      </c>
      <c r="B4" t="s">
        <v>73</v>
      </c>
      <c r="C4" t="s">
        <v>72</v>
      </c>
      <c r="D4" s="6">
        <f>'Besoins'!$B$2*2.5</f>
        <v>2.5</v>
      </c>
      <c r="E4" t="s">
        <v>15</v>
      </c>
    </row>
    <row r="5">
      <c r="A5">
        <v>1</v>
      </c>
      <c r="B5" t="s">
        <v>74</v>
      </c>
      <c r="C5" t="s">
        <v>72</v>
      </c>
      <c r="D5" s="6">
        <f>'Besoins'!$B$2*12</f>
        <v>12</v>
      </c>
      <c r="E5" t="s">
        <v>15</v>
      </c>
    </row>
    <row r="6">
      <c r="A6">
        <v>1</v>
      </c>
      <c r="B6" t="s">
        <v>75</v>
      </c>
      <c r="C6" t="s">
        <v>72</v>
      </c>
      <c r="D6" s="6">
        <f>'Besoins'!$B$2*2.5</f>
        <v>2.5</v>
      </c>
      <c r="E6" t="s">
        <v>15</v>
      </c>
    </row>
    <row r="7">
      <c r="A7">
        <v>1</v>
      </c>
      <c r="B7" t="s">
        <v>76</v>
      </c>
      <c r="C7" t="s">
        <v>70</v>
      </c>
      <c r="D7" s="6">
        <f>'Besoins'!$B$2*4</f>
        <v>4</v>
      </c>
      <c r="E7" t="s">
        <v>22</v>
      </c>
    </row>
    <row r="8">
      <c r="A8">
        <v>2</v>
      </c>
      <c r="B8" t="s">
        <v>77</v>
      </c>
      <c r="C8" t="s">
        <v>72</v>
      </c>
      <c r="D8" s="6">
        <f>'Besoins'!$B$2*3.9</f>
        <v>3.9</v>
      </c>
      <c r="E8" t="s">
        <v>22</v>
      </c>
    </row>
    <row r="9">
      <c r="A9">
        <v>2</v>
      </c>
      <c r="B9" t="s">
        <v>78</v>
      </c>
      <c r="C9" t="s">
        <v>72</v>
      </c>
      <c r="D9" s="6">
        <f>'Besoins'!$B$2*0.1</f>
        <v>0.1</v>
      </c>
      <c r="E9" t="s">
        <v>15</v>
      </c>
    </row>
    <row r="10">
      <c r="A10">
        <v>1</v>
      </c>
      <c r="B10" t="s">
        <v>79</v>
      </c>
      <c r="C10" t="s">
        <v>72</v>
      </c>
      <c r="D10" s="6">
        <f>'Besoins'!$B$2*0.09</f>
        <v>0.09</v>
      </c>
      <c r="E10" t="s">
        <v>15</v>
      </c>
    </row>
    <row r="11">
      <c r="A11">
        <v>1</v>
      </c>
      <c r="B11" t="s">
        <v>80</v>
      </c>
      <c r="C11" t="s">
        <v>72</v>
      </c>
      <c r="D11" s="6">
        <f>'Besoins'!$B$2*0.05</f>
        <v>0.05</v>
      </c>
      <c r="E11" t="s">
        <v>15</v>
      </c>
    </row>
    <row r="12">
      <c r="A12">
        <v>1</v>
      </c>
      <c r="B12" t="s">
        <v>81</v>
      </c>
      <c r="C12" t="s">
        <v>82</v>
      </c>
      <c r="D12" s="6">
        <f>'Besoins'!$B$2*5</f>
        <v>5</v>
      </c>
      <c r="E12" t="s">
        <v>3</v>
      </c>
    </row>
    <row r="13">
      <c r="A13">
        <v>1</v>
      </c>
      <c r="B13" t="s">
        <v>83</v>
      </c>
      <c r="C13" t="s">
        <v>72</v>
      </c>
      <c r="D13" s="6">
        <f>'Besoins'!$B$2*0.02</f>
        <v>0.02</v>
      </c>
      <c r="E13" t="s">
        <v>15</v>
      </c>
    </row>
    <row r="14">
      <c r="A14">
        <v>1</v>
      </c>
      <c r="B14" t="s">
        <v>84</v>
      </c>
      <c r="C14" t="s">
        <v>70</v>
      </c>
      <c r="D14" s="6">
        <f>'Besoins'!$B$2*1</f>
        <v>1</v>
      </c>
      <c r="E14"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2">
        <v>85</v>
      </c>
      <c r="B1"/>
      <c r="C1"/>
      <c r="D1"/>
    </row>
    <row r="2">
      <c r="A2" t="str" s="13">
        <f>"GRO_CDC_186 · GRO.GARNITUR · référence : "&amp;Besoins!B3&amp;" "&amp;Besoins!C3&amp;" · multiplicateur réglable sur la feuille ""Besoins"""</f>
        <v>GRO_CDC_186 · GRO.GARNITUR · référence : 100 pc · multiplicateur réglable sur la feuille </v>
      </c>
      <c r="B2"/>
      <c r="C2"/>
      <c r="D2"/>
    </row>
    <row r="3">
      <c r="A3"/>
      <c r="B3"/>
      <c r="C3"/>
      <c r="D3"/>
    </row>
    <row r="4">
      <c r="A4" t="s" s="14">
        <v>86</v>
      </c>
      <c r="B4"/>
      <c r="C4"/>
      <c r="D4"/>
    </row>
    <row r="5">
      <c r="A5" t="s" s="15">
        <v>87</v>
      </c>
      <c r="B5" t="str" s="12">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5">
        <v>88</v>
      </c>
      <c r="B6" t="str" s="12">
        <f>"[ÉPLUCHER] "&amp;Procedure!D3</f>
        <v>[ÉPLUCHER] 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v>
      </c>
      <c r="C6"/>
      <c r="D6"/>
    </row>
    <row r="7">
      <c r="A7" t="s" s="15">
        <v>89</v>
      </c>
      <c r="B7" t="str" s="12">
        <f>"[SAUTER] "&amp;Procedure!D4</f>
        <v>[SAUTER] 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v>
      </c>
      <c r="C7"/>
      <c r="D7"/>
    </row>
    <row r="8">
      <c r="A8" t="s" s="15">
        <v>90</v>
      </c>
      <c r="B8" t="str" s="12">
        <f>"[DRESSER] "&amp;Procedure!D5</f>
        <v>[DRESSER] Dresser et servir - Dresser la portion de légumes à l’assiette en accompagnement de porc rôti ou de viandes braisées.</v>
      </c>
      <c r="C8"/>
      <c r="D8"/>
    </row>
    <row r="9">
      <c r="A9"/>
      <c r="B9"/>
      <c r="C9"/>
      <c r="D9"/>
    </row>
    <row r="10">
      <c r="A10" t="s" s="14">
        <v>91</v>
      </c>
      <c r="B10"/>
      <c r="C10"/>
      <c r="D10"/>
    </row>
    <row r="11">
      <c r="A11" t="s" s="15">
        <v>87</v>
      </c>
      <c r="B11" t="str" s="12">
        <f>"[DISSOUDRE] "&amp;Procedure!D6</f>
        <v>[DISSOUDRE] Délayer la poudre dans l'eau froide en fouettant, puis porter à ébullition en remuant régulièrement.</v>
      </c>
      <c r="C11"/>
      <c r="D11"/>
    </row>
    <row r="12">
      <c r="A12"/>
      <c r="B12"/>
      <c r="C12"/>
      <c r="D12"/>
    </row>
    <row r="13">
      <c r="A13" t="s" s="14">
        <v>92</v>
      </c>
      <c r="B13"/>
      <c r="C13"/>
      <c r="D13"/>
    </row>
    <row r="14">
      <c r="A14" t="s" s="15">
        <v>87</v>
      </c>
      <c r="B14" t="str" s="12">
        <f>"[TRIER] "&amp;Procedure!D7</f>
        <v>[TRIER] Trier et laver soigneusement les tiges de persil, les branches de céleri et les feuilles de poireau. Ne pas utiliser des tiges ayant séjourné trop longtemps dans l'eau (risque de fermentation).</v>
      </c>
      <c r="C14"/>
      <c r="D14"/>
    </row>
    <row r="15">
      <c r="A15" t="s" s="15">
        <v>88</v>
      </c>
      <c r="B15" t="str" s="12">
        <f>"[TRIER] "&amp;Procedure!D8</f>
        <v>[TRIER] Choisir un excellent thym très odorant, le trier, le laver, le sécher doucement. Laver, sécher et effeuiller le laurier.</v>
      </c>
      <c r="C15"/>
      <c r="D15"/>
    </row>
    <row r="16">
      <c r="A16" t="s" s="15">
        <v>93</v>
      </c>
      <c r="B16" t="str" s="12">
        <f>"[FOURRER] "&amp;Procedure!D9</f>
        <v>[FOURRER] Composer le bouquet garni selon l'utilisation : base = tiges de persil + thym + laurier. Pour fonds blancs et pochés : ajouter blanc de poireau et céleri en branches. Pour gibelotte : ajouter romarin. Pour légumes secs : ajouter sarriette.</v>
      </c>
      <c r="C16"/>
      <c r="D16"/>
    </row>
    <row r="17">
      <c r="A17" t="s" s="15">
        <v>89</v>
      </c>
      <c r="B17" t="str" s="12">
        <f>"[LIER] "&amp;Procedure!D10</f>
        <v>[LIER] Lier le bouquet garni en fagot bien serré avec de la ficelle de cuisine. Le rôle des aromates étant de parfumer, des produits de mauvaise qualité ou de fraîcheur insuffisante donnent un très mauvais résultat.</v>
      </c>
      <c r="C17"/>
      <c r="D17"/>
    </row>
    <row r="18">
      <c r="A18"/>
      <c r="B18"/>
      <c r="C18"/>
      <c r="D18"/>
    </row>
    <row r="19">
      <c r="A19" t="s" s="16">
        <v>94</v>
      </c>
      <c r="B19"/>
      <c r="C19"/>
      <c r="D19"/>
    </row>
  </sheetData>
  <sheetProtection sheet="1"/>
  <mergeCells count="15">
    <mergeCell ref="A1:D1"/>
    <mergeCell ref="A2:D2"/>
    <mergeCell ref="A4:D4"/>
    <mergeCell ref="B5:D5"/>
    <mergeCell ref="B6:D6"/>
    <mergeCell ref="B7:D7"/>
    <mergeCell ref="B8:D8"/>
    <mergeCell ref="A10:D10"/>
    <mergeCell ref="B11:D11"/>
    <mergeCell ref="A13:D13"/>
    <mergeCell ref="B14:D14"/>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2026-09-15T14:12:50Z</dcterms:created>
  <dc:title>CHOUX DE BRUXELLES BRAISÉS</dc:title>
  <dc:subject/>
  <dc:creator>CUIS.web</dc:creator>
  <cp:lastModifiedBy/>
  <cp:keywords/>
  <dc:description>Export automatique — moteur récursif d'origine : Bernard Vandendaele</dc:description>
  <cp:category/>
  <dc:language>en-US</dc:language>
  <dcterms:modified xsi:type="dcterms:W3CDTF">2026-09-15T14:12:50Z</dcterms:modified>
  <cp:revision>1</cp:revision>
</cp:coreProperties>
</file>