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<sst xmlns="http://schemas.openxmlformats.org/spreadsheetml/2006/main" count="82" uniqueCount="82">
  <si>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</si>
  <si>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</si>
  <si>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</si>
  <si>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</si>
  <si>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</si>
  <si>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</si>
  <si>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</si>
  <si>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</si>
  <si>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</si>
  <si>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</si>
  <si>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</si>
  <si>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</si>
  <si>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</si>
  <si>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</si>
  <si>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</si>
  <si>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</si>
  <si>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</si>
  <si>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</si>
  <si>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</si>
  <si>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</si>
  <si>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</si>
  <si>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</si>
  <si>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</si>
  <si>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</si>
  <si>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</si>
  <si>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</si>
  <si>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</si>
  <si>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</si>
  <si>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</si>
  <si>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</si>
  <si>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</si>
  <si>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</si>
  <si>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</si>
  <si>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</si>
  <si>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</si>
  <si>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</si>
  <si>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</si>
  <si>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</si>
  <si>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</si>
  <si>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</si>
  <si>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</si>
  <si>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</si>
  <si>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</si>
  <si>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</si>
  <si>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</si>
  <si>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</si>
  <si>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</si>
  <si>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</si>
  <si>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</si>
  <si>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</si>
  <si>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</si>
  <si>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</si>
  <si>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</si>
  <si>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</si>
  <si>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</si>
  <si>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</si>
  <si>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</si>
  <si>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</si>
  <si>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</si>
  <si>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</si>
  <si>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</si>
  <si>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</si>
  <si>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</si>
  <si>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</si>
  <si>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</si>
  <si>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EMMENTAL 1 kg rapé</t>
  </si>
  <si>
    <t xml:space="preserve">    ↳ Lait entier UHT 3,5% MG brique 1L</t>
  </si>
  <si>
    <t xml:space="preserve">    ↳ Oeuf entier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</si>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</sst>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E7*18</f>
        <v>0.144</v>
      </c>
    </row>
    <row r="8">
      <c r="A8" t="s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8">
        <f>E8*12.5</f>
        <v>0.25</v>
      </c>
    </row>
    <row r="9">
      <c r="A9" t="s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15</v>
      </c>
      <c r="G9" s="8">
        <f>E9*5.2</f>
        <v>1.3</v>
      </c>
    </row>
    <row r="10">
      <c r="A10" t="s">
        <v>21</v>
      </c>
      <c r="B10" t="s">
        <v>22</v>
      </c>
      <c r="C10" t="s">
        <v>23</v>
      </c>
      <c r="D10" s="4">
        <v>6</v>
      </c>
      <c r="E10" s="6">
        <f>D10*$B$2</f>
        <v>6</v>
      </c>
      <c r="F10" t="s">
        <v>15</v>
      </c>
      <c r="G10" s="8">
        <f>E10*8.1</f>
        <v>48.6</v>
      </c>
    </row>
    <row r="11">
      <c r="A11" t="s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27</v>
      </c>
      <c r="G11" s="8">
        <f>E11*1.05</f>
        <v>14.7</v>
      </c>
    </row>
    <row r="12">
      <c r="A12" t="s">
        <v>28</v>
      </c>
      <c r="B12" t="s">
        <v>29</v>
      </c>
      <c r="C12" t="s">
        <v>30</v>
      </c>
      <c r="D12" s="4">
        <v>42.5</v>
      </c>
      <c r="E12" s="6">
        <f>D12*$B$2</f>
        <v>42.5</v>
      </c>
      <c r="F12" t="s">
        <v>15</v>
      </c>
      <c r="G12" s="8">
        <f>E12*0.35</f>
        <v>14.875</v>
      </c>
    </row>
    <row r="13">
      <c r="A13" t="s">
        <v>31</v>
      </c>
      <c r="B13" t="s">
        <v>32</v>
      </c>
      <c r="C13" t="s">
        <v>33</v>
      </c>
      <c r="D13" s="4">
        <v>4</v>
      </c>
      <c r="E13" s="6">
        <f>D13*$B$2</f>
        <v>4</v>
      </c>
      <c r="F13" t="s">
        <v>15</v>
      </c>
      <c r="G13" s="8">
        <f>E13*3.9</f>
        <v>15.6</v>
      </c>
    </row>
    <row r="14">
      <c r="A14" t="s">
        <v>34</v>
      </c>
      <c r="B14" t="s">
        <v>35</v>
      </c>
      <c r="C14" t="s">
        <v>36</v>
      </c>
      <c r="D14" s="4">
        <v>0.125</v>
      </c>
      <c r="E14" s="6">
        <f>D14*$B$2</f>
        <v>0.125</v>
      </c>
      <c r="F14" t="s">
        <v>15</v>
      </c>
      <c r="G14" s="8">
        <f>E14*0.35</f>
        <v>0.04375</v>
      </c>
    </row>
    <row r="15">
      <c r="A15" t="s">
        <v>37</v>
      </c>
      <c r="B15" t="s">
        <v>38</v>
      </c>
      <c r="C15" t="s">
        <v>39</v>
      </c>
      <c r="D15" s="4">
        <v>0.12</v>
      </c>
      <c r="E15" s="6">
        <f>D15*$B$2</f>
        <v>0.12</v>
      </c>
      <c r="F15" t="s">
        <v>15</v>
      </c>
      <c r="G15" s="8">
        <f>E15*9.26</f>
        <v>1.1112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1"/>
      <c r="F4"/>
    </row>
    <row r="5">
      <c r="A5" t="s">
        <v>47</v>
      </c>
      <c r="B5">
        <v>4</v>
      </c>
      <c r="C5" t="s">
        <v>52</v>
      </c>
      <c r="D5" t="inlineStr" s="11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1"/>
      <c r="F5"/>
    </row>
    <row r="6">
      <c r="A6" t="s">
        <v>47</v>
      </c>
      <c r="B6">
        <v>5</v>
      </c>
      <c r="C6" t="s">
        <v>53</v>
      </c>
      <c r="D6" t="inlineStr" s="11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1"/>
      <c r="F6" t="s">
        <v>54</v>
      </c>
    </row>
    <row r="7">
      <c r="A7" t="s">
        <v>47</v>
      </c>
      <c r="B7">
        <v>6</v>
      </c>
      <c r="C7" t="s">
        <v>55</v>
      </c>
      <c r="D7" t="s" s="11">
        <v>56</v>
      </c>
      <c r="E7" t="s" s="11"/>
      <c r="F7"/>
    </row>
    <row r="8">
      <c r="A8" t="s">
        <v>47</v>
      </c>
      <c r="B8">
        <v>7</v>
      </c>
      <c r="C8"/>
      <c r="D8" t="inlineStr" s="11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47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'Besoins'!$B$2*42.5</f>
        <v>42.5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'Besoins'!$B$2*0.25</f>
        <v>0.25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'Besoins'!$B$2*6</f>
        <v>6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'Besoins'!$B$2*14</f>
        <v>14</v>
      </c>
      <c r="E6" t="s">
        <v>27</v>
      </c>
    </row>
    <row r="7">
      <c r="A7">
        <v>1</v>
      </c>
      <c r="B7" t="s">
        <v>67</v>
      </c>
      <c r="C7" t="s">
        <v>63</v>
      </c>
      <c r="D7" s="6">
        <f>'Besoins'!$B$2*4</f>
        <v>4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'Besoins'!$B$2*0.12</f>
        <v>0.12</v>
      </c>
      <c r="E8" t="s">
        <v>15</v>
      </c>
    </row>
    <row r="9">
      <c r="A9">
        <v>1</v>
      </c>
      <c r="B9" t="s">
        <v>69</v>
      </c>
      <c r="C9" t="s">
        <v>63</v>
      </c>
      <c r="D9" s="6">
        <f>'Besoins'!$B$2*0.125</f>
        <v>0.125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'Besoins'!$B$2*0.02</f>
        <v>0.02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'Besoins'!$B$2*0.008</f>
        <v>0.008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75</v>
      </c>
      <c r="B6" t="str" s="11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4">
        <v>76</v>
      </c>
      <c r="B7" t="str" s="11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4">
        <v>77</v>
      </c>
      <c r="B8" t="str" s="11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4">
        <v>78</v>
      </c>
      <c r="B9" t="str" s="11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4">
        <v>79</v>
      </c>
      <c r="B10" t="str" s="11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4">
        <v>80</v>
      </c>
      <c r="B11" t="str" s="11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5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