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<sst xmlns="http://schemas.openxmlformats.org/spreadsheetml/2006/main" count="91" uniqueCount="91">
  <si>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</si>
  <si>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</si>
  <si>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</si>
  <si>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</si>
  <si>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</si>
  <si>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</si>
  <si>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</si>
  <si>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</si>
  <si>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</si>
  <si>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</si>
  <si>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</si>
  <si>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</si>
  <si>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</si>
  <si>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</si>
  <si>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</si>
  <si>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</si>
  <si>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</si>
  <si>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</si>
  <si>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</si>
  <si>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</si>
  <si>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</si>
  <si>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</si>
  <si>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</si>
  <si>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</si>
  <si>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</si>
  <si>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</si>
  <si>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</si>
  <si>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</si>
  <si>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</si>
  <si>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</si>
  <si>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</si>
  <si>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</si>
  <si>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</si>
  <si>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</si>
  <si>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</si>
  <si>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</si>
  <si>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</si>
  <si>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</si>
  <si>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</si>
  <si>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</si>
  <si>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</si>
  <si>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</si>
  <si>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</si>
  <si>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</si>
  <si>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</si>
  <si>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</si>
  <si>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</si>
  <si>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</si>
  <si>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</si>
  <si>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</si>
  <si>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FLAN DE CAROTTES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</si>
  <si>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</si>
  <si>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</si>
  <si>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</si>
  <si>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</si>
  <si>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</si>
  <si>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</si>
  <si>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</si>
  <si>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</si>
  <si>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</si>
  <si>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</si>
  <si>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</si>
  <si>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</si>
  <si>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</si>
  <si>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Niveau</t>
  </si>
  <si>
    <t>Composant</t>
  </si>
  <si>
    <t>Type</t>
  </si>
  <si>
    <t>Quantité (× multiplicateur, voir feuille Besoins)</t>
  </si>
  <si>
    <t>recette</t>
  </si>
  <si>
    <t xml:space="preserve">    ↳ Oeuf entier liquide pasteurisé</t>
  </si>
  <si>
    <t>matiere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</si>
  <si>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</si>
  <si>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</si>
  <si>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</si>
  <si>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</si>
  <si>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</si>
  <si>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</si>
  <si>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</si>
  <si>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</si>
  <si>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Carottes en rondelles surgelées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</si>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</sst>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E7*18</f>
        <v>0.09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15</v>
      </c>
      <c r="G9" s="8">
        <f>E9*0.56</f>
        <v>0.084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15</v>
      </c>
      <c r="G10" s="8">
        <f>E10*5.2</f>
        <v>1.3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10</v>
      </c>
      <c r="E12" s="6">
        <f>D12*$B$2</f>
        <v>10</v>
      </c>
      <c r="F12" t="s">
        <v>27</v>
      </c>
      <c r="G12" s="8">
        <f>E12*1.05</f>
        <v>10.5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15</v>
      </c>
      <c r="G13" s="8">
        <f>E13*3.9</f>
        <v>11.7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15</v>
      </c>
      <c r="G14" s="8">
        <f>E14*0.35</f>
        <v>0.02625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15</v>
      </c>
      <c r="G15" s="8">
        <f>E15*9.26</f>
        <v>0.6945</v>
      </c>
    </row>
    <row r="16">
      <c r="A16" t="s">
        <v>40</v>
      </c>
      <c r="B16" t="s">
        <v>41</v>
      </c>
      <c r="C16" t="s">
        <v>42</v>
      </c>
      <c r="D16" s="4">
        <v>17.5</v>
      </c>
      <c r="E16" s="6">
        <f>D16*$B$2</f>
        <v>17.5</v>
      </c>
      <c r="F16" t="s">
        <v>15</v>
      </c>
      <c r="G16" s="8">
        <f>E16*2.17</f>
        <v>37.975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1"/>
      <c r="F3" t="s">
        <v>53</v>
      </c>
    </row>
    <row r="4">
      <c r="A4" t="s">
        <v>50</v>
      </c>
      <c r="B4">
        <v>3</v>
      </c>
      <c r="C4" t="s">
        <v>54</v>
      </c>
      <c r="D4" t="inlineStr" s="11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1"/>
      <c r="F4" t="s">
        <v>55</v>
      </c>
    </row>
    <row r="5">
      <c r="A5" t="s">
        <v>50</v>
      </c>
      <c r="B5">
        <v>4</v>
      </c>
      <c r="C5" t="s">
        <v>56</v>
      </c>
      <c r="D5" t="inlineStr" s="11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1"/>
      <c r="F5"/>
    </row>
    <row r="6">
      <c r="A6" t="s">
        <v>50</v>
      </c>
      <c r="B6">
        <v>5</v>
      </c>
      <c r="C6" t="s">
        <v>57</v>
      </c>
      <c r="D6" t="inlineStr" s="11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1"/>
      <c r="F6" t="s">
        <v>58</v>
      </c>
    </row>
    <row r="7">
      <c r="A7" t="s">
        <v>50</v>
      </c>
      <c r="B7">
        <v>6</v>
      </c>
      <c r="C7" t="s">
        <v>54</v>
      </c>
      <c r="D7" t="inlineStr" s="11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1"/>
      <c r="F7" t="s">
        <v>59</v>
      </c>
    </row>
    <row r="8">
      <c r="A8" t="s">
        <v>50</v>
      </c>
      <c r="B8">
        <v>7</v>
      </c>
      <c r="C8" t="s">
        <v>60</v>
      </c>
      <c r="D8" t="s" s="11">
        <v>61</v>
      </c>
      <c r="E8" t="s" s="11"/>
      <c r="F8"/>
    </row>
    <row r="9">
      <c r="A9" t="s">
        <v>50</v>
      </c>
      <c r="B9">
        <v>8</v>
      </c>
      <c r="C9" t="s">
        <v>62</v>
      </c>
      <c r="D9" t="s" s="11">
        <v>63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50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'Besoins'!$B$2*3</f>
        <v>3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'Besoins'!$B$2*10</f>
        <v>10</v>
      </c>
      <c r="E4" t="s">
        <v>27</v>
      </c>
    </row>
    <row r="5">
      <c r="A5">
        <v>1</v>
      </c>
      <c r="B5" t="s">
        <v>72</v>
      </c>
      <c r="C5" t="s">
        <v>70</v>
      </c>
      <c r="D5" s="6">
        <f>'Besoins'!$B$2*2</f>
        <v>2</v>
      </c>
      <c r="E5" t="s">
        <v>27</v>
      </c>
    </row>
    <row r="6">
      <c r="A6">
        <v>1</v>
      </c>
      <c r="B6" t="s">
        <v>73</v>
      </c>
      <c r="C6" t="s">
        <v>70</v>
      </c>
      <c r="D6" s="6">
        <f>'Besoins'!$B$2*0.15</f>
        <v>0.15</v>
      </c>
      <c r="E6" t="s">
        <v>15</v>
      </c>
    </row>
    <row r="7">
      <c r="A7">
        <v>1</v>
      </c>
      <c r="B7" t="s">
        <v>74</v>
      </c>
      <c r="C7" t="s">
        <v>70</v>
      </c>
      <c r="D7" s="6">
        <f>'Besoins'!$B$2*0.075</f>
        <v>0.075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'Besoins'!$B$2*0.005</f>
        <v>0.005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'Besoins'!$B$2*0.075</f>
        <v>0.075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'Besoins'!$B$2*0.015</f>
        <v>0.015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'Besoins'!$B$2*0.25</f>
        <v>0.25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'Besoins'!$B$2*17.5</f>
        <v>17.5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2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83</v>
      </c>
      <c r="B6" t="str" s="11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4">
        <v>84</v>
      </c>
      <c r="B7" t="str" s="11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4">
        <v>85</v>
      </c>
      <c r="B8" t="str" s="11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4">
        <v>86</v>
      </c>
      <c r="B9" t="str" s="11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4">
        <v>87</v>
      </c>
      <c r="B10" t="str" s="11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4">
        <v>88</v>
      </c>
      <c r="B11" t="str" s="11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4">
        <v>89</v>
      </c>
      <c r="B12" t="str" s="11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5">
        <v>90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