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<sst xmlns="http://schemas.openxmlformats.org/spreadsheetml/2006/main" count="96" uniqueCount="96">
  <si>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</si>
  <si>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</si>
  <si>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</si>
  <si>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</si>
  <si>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</si>
  <si>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</si>
  <si>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</si>
  <si>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</si>
  <si>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</si>
  <si>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</si>
  <si>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</si>
  <si>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</si>
  <si>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00000136</t>
  </si>
  <si>
    <t>CHAPELURE</t>
  </si>
  <si>
    <t>Eléments divers</t>
  </si>
  <si>
    <t>kg</t>
  </si>
  <si>
    <t>COULIS-TOMATE</t>
  </si>
  <si>
    <t>Coulis de tomate cuisinée</t>
  </si>
  <si>
    <t>Concentrés et purées cuisines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</si>
  <si>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</si>
  <si>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</si>
  <si>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</si>
  <si>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</si>
  <si>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</si>
  <si>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</si>
  <si>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</si>
  <si>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</si>
  <si>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</si>
  <si>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</si>
  <si>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</si>
  <si>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</si>
  <si>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</si>
  <si>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</si>
  <si>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</si>
  <si>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</si>
  <si>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</si>
  <si>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</si>
  <si>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</si>
  <si>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</si>
  <si>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</si>
  <si>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</si>
  <si>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</si>
  <si>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</si>
  <si>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</si>
  <si>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RNMS00759</t>
  </si>
  <si>
    <t>Courgettes en rondelles surgelées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</si>
  <si>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</si>
  <si>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</si>
  <si>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</si>
  <si>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</si>
  <si>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</si>
  <si>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</si>
  <si>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</si>
  <si>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</si>
  <si>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TIAN DE COURGETTES</t>
  </si>
  <si>
    <t>METTRE EN PLACE</t>
  </si>
  <si>
    <t>PRÉPARER</t>
  </si>
  <si>
    <t>70 min (repos)</t>
  </si>
  <si>
    <t>CUIRE</t>
  </si>
  <si>
    <t>20 min (cuisson)</t>
  </si>
  <si>
    <t>SAUTER</t>
  </si>
  <si>
    <t>5 min (cuisson)</t>
  </si>
  <si>
    <t>CONFECTIONNER</t>
  </si>
  <si>
    <t>FOURRER</t>
  </si>
  <si>
    <t>125 min (prepa)</t>
  </si>
  <si>
    <t>TERMINER</t>
  </si>
  <si>
    <t>SERVIR</t>
  </si>
  <si>
    <t>Servir - Détailler chaque bac en 15 parts. - Servir le tian à l’assiette en accompagnement de viande,de poisson et d’œufs sous diverses préparations.</t>
  </si>
  <si>
    <t>Niveau</t>
  </si>
  <si>
    <t>Composant</t>
  </si>
  <si>
    <t>Type</t>
  </si>
  <si>
    <t>Quantité (× multiplicateur, voir feuille Besoins)</t>
  </si>
  <si>
    <t>recette</t>
  </si>
  <si>
    <t xml:space="preserve">    ↳ Courgettes en rondelles surgelées</t>
  </si>
  <si>
    <t>matiere</t>
  </si>
  <si>
    <t xml:space="preserve">    ↳ Oignons émincés 4G</t>
  </si>
  <si>
    <t xml:space="preserve">    ↳ Ail haché IQF</t>
  </si>
  <si>
    <t xml:space="preserve">    ↳ Coulis de tomate cuisinée</t>
  </si>
  <si>
    <t xml:space="preserve">    ↳ Herbes de Provence</t>
  </si>
  <si>
    <t xml:space="preserve">    ↳ Sel fin de cuisine</t>
  </si>
  <si>
    <t xml:space="preserve">    ↳ Poivre noir moulu</t>
  </si>
  <si>
    <t xml:space="preserve">    ↳ Huile d'olive vierge pure</t>
  </si>
  <si>
    <t xml:space="preserve">    ↳ TOMATE ronde Maroc cat.I 67-82mm</t>
  </si>
  <si>
    <t xml:space="preserve">    ↳ CHAPELURE</t>
  </si>
  <si>
    <t xml:space="preserve">    ↳ Mozzarella râpée pizza</t>
  </si>
  <si>
    <t>Fiche technique — TIAN DE COURGETTES</t>
  </si>
  <si>
    <t>TIAN DE COURGETTES  GRO_CDC_167</t>
  </si>
  <si>
    <t>1.</t>
  </si>
  <si>
    <t>2.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</si>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</sst>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</v>
      </c>
      <c r="E7" s="6">
        <f>D7*$B$2</f>
        <v>0.6</v>
      </c>
      <c r="F7" t="s">
        <v>15</v>
      </c>
      <c r="G7" s="9">
        <f>E7*0.99158</f>
        <v>0.594948</v>
      </c>
    </row>
    <row r="8">
      <c r="A8" t="s">
        <v>16</v>
      </c>
      <c r="B8" t="s">
        <v>17</v>
      </c>
      <c r="C8" t="s">
        <v>18</v>
      </c>
      <c r="D8" s="4">
        <v>7</v>
      </c>
      <c r="E8" s="6">
        <f>D8*$B$2</f>
        <v>7</v>
      </c>
      <c r="F8" t="s">
        <v>15</v>
      </c>
      <c r="G8" s="9">
        <f>E8*1.9</f>
        <v>13.3</v>
      </c>
    </row>
    <row r="9">
      <c r="A9" t="s">
        <v>19</v>
      </c>
      <c r="B9" t="s">
        <v>20</v>
      </c>
      <c r="C9" t="s">
        <v>21</v>
      </c>
      <c r="D9" s="4">
        <v>0.015</v>
      </c>
      <c r="E9" s="6">
        <f>D9*$B$2</f>
        <v>0.015</v>
      </c>
      <c r="F9" t="s">
        <v>15</v>
      </c>
      <c r="G9" s="9">
        <f>E9*12.5</f>
        <v>0.1875</v>
      </c>
    </row>
    <row r="10">
      <c r="A10" t="s">
        <v>22</v>
      </c>
      <c r="B10" t="s">
        <v>23</v>
      </c>
      <c r="C10" t="s">
        <v>24</v>
      </c>
      <c r="D10" s="4">
        <v>0.03</v>
      </c>
      <c r="E10" s="6">
        <f>D10*$B$2</f>
        <v>0.03</v>
      </c>
      <c r="F10" t="s">
        <v>15</v>
      </c>
      <c r="G10" s="9">
        <f>E10*9.5</f>
        <v>0.285</v>
      </c>
    </row>
    <row r="11">
      <c r="A11" t="s">
        <v>25</v>
      </c>
      <c r="B11" t="s">
        <v>26</v>
      </c>
      <c r="C11" t="s">
        <v>27</v>
      </c>
      <c r="D11" s="4">
        <v>0.75</v>
      </c>
      <c r="E11" s="6">
        <f>D11*$B$2</f>
        <v>0.75</v>
      </c>
      <c r="F11" t="s">
        <v>28</v>
      </c>
      <c r="G11" s="9">
        <f>E11*5.8</f>
        <v>4.35</v>
      </c>
    </row>
    <row r="12">
      <c r="A12" t="s">
        <v>29</v>
      </c>
      <c r="B12" t="s">
        <v>30</v>
      </c>
      <c r="C12" t="s">
        <v>31</v>
      </c>
      <c r="D12" s="4">
        <v>1.5</v>
      </c>
      <c r="E12" s="6">
        <f>D12*$B$2</f>
        <v>1.5</v>
      </c>
      <c r="F12" t="s">
        <v>15</v>
      </c>
      <c r="G12" s="9">
        <f>E12*7.8</f>
        <v>11.7</v>
      </c>
    </row>
    <row r="13">
      <c r="A13" t="s">
        <v>32</v>
      </c>
      <c r="B13" t="s">
        <v>33</v>
      </c>
      <c r="C13" t="s">
        <v>34</v>
      </c>
      <c r="D13" s="4">
        <v>6</v>
      </c>
      <c r="E13" s="6">
        <f>D13*$B$2</f>
        <v>6</v>
      </c>
      <c r="F13" t="s">
        <v>15</v>
      </c>
      <c r="G13" s="9">
        <f>E13*2.8</f>
        <v>16.8</v>
      </c>
    </row>
    <row r="14">
      <c r="A14" t="s">
        <v>35</v>
      </c>
      <c r="B14" t="s">
        <v>36</v>
      </c>
      <c r="C14" t="s">
        <v>37</v>
      </c>
      <c r="D14" s="4">
        <v>5</v>
      </c>
      <c r="E14" s="6">
        <f>D14*$B$2</f>
        <v>5</v>
      </c>
      <c r="F14" t="s">
        <v>15</v>
      </c>
      <c r="G14" s="9">
        <f>E14*4.32</f>
        <v>21.6</v>
      </c>
    </row>
    <row r="15">
      <c r="A15" t="s">
        <v>38</v>
      </c>
      <c r="B15" t="s">
        <v>39</v>
      </c>
      <c r="C15" t="s">
        <v>40</v>
      </c>
      <c r="D15" s="4">
        <v>0.075</v>
      </c>
      <c r="E15" s="6">
        <f>D15*$B$2</f>
        <v>0.075</v>
      </c>
      <c r="F15" t="s">
        <v>15</v>
      </c>
      <c r="G15" s="9">
        <f>E15*0.35</f>
        <v>0.02625</v>
      </c>
    </row>
    <row r="16">
      <c r="A16" t="s">
        <v>41</v>
      </c>
      <c r="B16" t="s">
        <v>42</v>
      </c>
      <c r="C16" t="s">
        <v>43</v>
      </c>
      <c r="D16" s="4">
        <v>0.3</v>
      </c>
      <c r="E16" s="6">
        <f>D16*$B$2</f>
        <v>0.3</v>
      </c>
      <c r="F16" t="s">
        <v>15</v>
      </c>
      <c r="G16" s="9">
        <f>E16*9.26</f>
        <v>2.778</v>
      </c>
    </row>
    <row r="17">
      <c r="A17" t="s">
        <v>44</v>
      </c>
      <c r="B17" t="s">
        <v>45</v>
      </c>
      <c r="C17" t="s">
        <v>46</v>
      </c>
      <c r="D17" s="4">
        <v>25</v>
      </c>
      <c r="E17" s="6">
        <f>D17*$B$2</f>
        <v>25</v>
      </c>
      <c r="F17" t="s">
        <v>15</v>
      </c>
      <c r="G17" s="9">
        <f>E17*2.52</f>
        <v>63</v>
      </c>
    </row>
    <row r="18">
      <c r="A18"/>
      <c r="B18"/>
      <c r="C18"/>
      <c r="D18"/>
      <c r="E18"/>
      <c r="F18" t="s" s="10">
        <v>47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>
        <v>1</v>
      </c>
      <c r="C2" t="s">
        <v>55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54</v>
      </c>
      <c r="B3">
        <v>2</v>
      </c>
      <c r="C3" t="s">
        <v>56</v>
      </c>
      <c r="D3" t="inlineStr" s="12">
        <is>
          <t>Préparations préliminaires - Déconditionner les courgettes en rondelles surgelées suivant la procédure. - Les réserver au froid dans 5 bacs GN 1/1 H 100 perforés en attente de cuisson. - Déconditionner le coulis de tomate suivant la procédure.Réserver. - Laver,désinfecter,épépiner et tailler les tomates en rondelles de 4 à 5 mm d’épaisseur.Réserver au froid dans un bac GN 1/1 H 100.</t>
        </is>
      </c>
      <c r="E3" t="s" s="12"/>
      <c r="F3" t="s">
        <v>57</v>
      </c>
    </row>
    <row r="4">
      <c r="A4" t="s">
        <v>54</v>
      </c>
      <c r="B4">
        <v>3</v>
      </c>
      <c r="C4" t="s">
        <v>58</v>
      </c>
      <c r="D4" t="inlineStr" s="12">
        <is>
          <t>Cuire les courgettes - Préchauffer le four sur la position vapeur. - Étager les bacs de courgettes sur l’échelle de four. - Enfourner et cuire 20 minutes environ.Contrôler la cuisson. - Laisser s’égoutter les bacs dans le four.</t>
        </is>
      </c>
      <c r="E4" t="s" s="12"/>
      <c r="F4" t="s">
        <v>59</v>
      </c>
    </row>
    <row r="5">
      <c r="A5" t="s">
        <v>54</v>
      </c>
      <c r="B5">
        <v>4</v>
      </c>
      <c r="C5" t="s">
        <v>60</v>
      </c>
      <c r="D5" t="inlineStr" s="12">
        <is>
          <t>Confectionner la sauce - En sauteuse,faire revenir les oignons à l’huile d’olive,sans trop de coloration. - Ajouter le coulis de tomate,l’ail haché,les herbes de Provence,le sel et le poivre. - Porter à ébullition,réduire la source de chaleur et laisser mijoter 5 minutes.</t>
        </is>
      </c>
      <c r="E5" t="s" s="12"/>
      <c r="F5" t="s">
        <v>61</v>
      </c>
    </row>
    <row r="6">
      <c r="A6" t="s">
        <v>54</v>
      </c>
      <c r="B6">
        <v>5</v>
      </c>
      <c r="C6" t="s">
        <v>62</v>
      </c>
      <c r="D6" t="inlineStr" s="12">
        <is>
          <t>Confectionner le tian Dans la sauteuse,adjoindre les courgettes cuites à la sauce tomate. - Mélanger délicatement l’ensemble à l’aide d’une grande écumoire. - Rectifier l’assaisonnement.</t>
        </is>
      </c>
      <c r="E6" t="s" s="12"/>
      <c r="F6"/>
    </row>
    <row r="7">
      <c r="A7" t="s">
        <v>54</v>
      </c>
      <c r="B7">
        <v>6</v>
      </c>
      <c r="C7" t="s">
        <v>63</v>
      </c>
      <c r="D7" t="inlineStr" s="12">
        <is>
          <t>Garnir les bacs - Répartir les courgettes tomatées dans 7 bacs GN 1/1 H 65. - Garnir la surface avec les rondelles de tomates fraîches. - Saupoudrer les tomates de chapelure (facultatif),puis de cosettes de mozzarella.</t>
        </is>
      </c>
      <c r="E7" t="s" s="12"/>
      <c r="F7" t="s">
        <v>64</v>
      </c>
    </row>
    <row r="8">
      <c r="A8" t="s">
        <v>54</v>
      </c>
      <c r="B8">
        <v>7</v>
      </c>
      <c r="C8" t="s">
        <v>65</v>
      </c>
      <c r="D8" t="inlineStr" s="12">
        <is>
          <t>Terminer la cuisson du tian - Préchauffer le four sur la position chaleur sèche à + 170°C. - Étager les bacs de tian sur l’échelle de cuisson. - Enfourner et gratiner le tian.</t>
        </is>
      </c>
      <c r="E8" t="s" s="12"/>
      <c r="F8"/>
    </row>
    <row r="9">
      <c r="A9" t="s">
        <v>54</v>
      </c>
      <c r="B9">
        <v>8</v>
      </c>
      <c r="C9" t="s">
        <v>66</v>
      </c>
      <c r="D9" t="s" s="12">
        <v>67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54</v>
      </c>
      <c r="C2" t="s">
        <v>72</v>
      </c>
      <c r="D2" s="6">
        <f>'Besoins'!$B$2*100</f>
        <v>100</v>
      </c>
      <c r="E2" t="s">
        <v>3</v>
      </c>
    </row>
    <row r="3">
      <c r="A3">
        <v>1</v>
      </c>
      <c r="B3" t="s">
        <v>73</v>
      </c>
      <c r="C3" t="s">
        <v>74</v>
      </c>
      <c r="D3" s="6">
        <f>'Besoins'!$B$2*25</f>
        <v>25</v>
      </c>
      <c r="E3" t="s">
        <v>15</v>
      </c>
    </row>
    <row r="4">
      <c r="A4">
        <v>1</v>
      </c>
      <c r="B4" t="s">
        <v>75</v>
      </c>
      <c r="C4" t="s">
        <v>74</v>
      </c>
      <c r="D4" s="6">
        <f>'Besoins'!$B$2*5</f>
        <v>5</v>
      </c>
      <c r="E4" t="s">
        <v>15</v>
      </c>
    </row>
    <row r="5">
      <c r="A5">
        <v>1</v>
      </c>
      <c r="B5" t="s">
        <v>76</v>
      </c>
      <c r="C5" t="s">
        <v>74</v>
      </c>
      <c r="D5" s="6">
        <f>'Besoins'!$B$2*0.3</f>
        <v>0.3</v>
      </c>
      <c r="E5" t="s">
        <v>15</v>
      </c>
    </row>
    <row r="6">
      <c r="A6">
        <v>1</v>
      </c>
      <c r="B6" t="s">
        <v>77</v>
      </c>
      <c r="C6" t="s">
        <v>74</v>
      </c>
      <c r="D6" s="6">
        <f>'Besoins'!$B$2*7</f>
        <v>7</v>
      </c>
      <c r="E6" t="s">
        <v>15</v>
      </c>
    </row>
    <row r="7">
      <c r="A7">
        <v>1</v>
      </c>
      <c r="B7" t="s">
        <v>78</v>
      </c>
      <c r="C7" t="s">
        <v>74</v>
      </c>
      <c r="D7" s="6">
        <f>'Besoins'!$B$2*0.03</f>
        <v>0.03</v>
      </c>
      <c r="E7" t="s">
        <v>15</v>
      </c>
    </row>
    <row r="8">
      <c r="A8">
        <v>1</v>
      </c>
      <c r="B8" t="s">
        <v>79</v>
      </c>
      <c r="C8" t="s">
        <v>74</v>
      </c>
      <c r="D8" s="6">
        <f>'Besoins'!$B$2*0.075</f>
        <v>0.075</v>
      </c>
      <c r="E8" t="s">
        <v>15</v>
      </c>
    </row>
    <row r="9">
      <c r="A9">
        <v>1</v>
      </c>
      <c r="B9" t="s">
        <v>80</v>
      </c>
      <c r="C9" t="s">
        <v>74</v>
      </c>
      <c r="D9" s="6">
        <f>'Besoins'!$B$2*0.015</f>
        <v>0.015</v>
      </c>
      <c r="E9" t="s">
        <v>15</v>
      </c>
    </row>
    <row r="10">
      <c r="A10">
        <v>1</v>
      </c>
      <c r="B10" t="s">
        <v>81</v>
      </c>
      <c r="C10" t="s">
        <v>74</v>
      </c>
      <c r="D10" s="6">
        <f>'Besoins'!$B$2*0.75</f>
        <v>0.75</v>
      </c>
      <c r="E10" t="s">
        <v>28</v>
      </c>
    </row>
    <row r="11">
      <c r="A11">
        <v>1</v>
      </c>
      <c r="B11" t="s">
        <v>82</v>
      </c>
      <c r="C11" t="s">
        <v>74</v>
      </c>
      <c r="D11" s="6">
        <f>'Besoins'!$B$2*6</f>
        <v>6</v>
      </c>
      <c r="E11" t="s">
        <v>15</v>
      </c>
    </row>
    <row r="12">
      <c r="A12">
        <v>1</v>
      </c>
      <c r="B12" t="s">
        <v>83</v>
      </c>
      <c r="C12" t="s">
        <v>74</v>
      </c>
      <c r="D12" s="6">
        <f>'Besoins'!$B$2*0.6</f>
        <v>0.6</v>
      </c>
      <c r="E12" t="s">
        <v>15</v>
      </c>
    </row>
    <row r="13">
      <c r="A13">
        <v>1</v>
      </c>
      <c r="B13" t="s">
        <v>84</v>
      </c>
      <c r="C13" t="s">
        <v>74</v>
      </c>
      <c r="D13" s="6">
        <f>'Besoins'!$B$2*1.5</f>
        <v>1.5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2">
        <v>85</v>
      </c>
      <c r="B1"/>
      <c r="C1"/>
      <c r="D1"/>
    </row>
    <row r="2">
      <c r="A2" t="str" s="13">
        <f>"GRO_CDC_167 · GRO.GARNITUR · référence : "&amp;Besoins!B3&amp;" "&amp;Besoins!C3&amp;" · multiplicateur réglable sur la feuille ""Besoins"""</f>
        <v>GRO_CDC_167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86</v>
      </c>
      <c r="B4"/>
      <c r="C4"/>
      <c r="D4"/>
    </row>
    <row r="5">
      <c r="A5" t="s" s="15">
        <v>87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88</v>
      </c>
      <c r="B6" t="str" s="12">
        <f>"[PRÉPARER] "&amp;Procedure!D3</f>
        <v>[PRÉPARER] Préparations préliminaires - Déconditionner les courgettes en rondelles surgelées suivant la procédure. - Les réserver au froid dans 5 bacs GN 1/1 H 100 perforés en attente de cuisson. - Déconditionner le coulis de tomate suivant la procédure.Réserver. - Laver,désinfecter,épépiner et tailler les tomates en rondelles de 4 à 5 mm d’épaisseur.Réserver au froid dans un bac GN 1/1 H 100.</v>
      </c>
      <c r="C6"/>
      <c r="D6"/>
    </row>
    <row r="7">
      <c r="A7" t="s" s="15">
        <v>89</v>
      </c>
      <c r="B7" t="str" s="12">
        <f>"[CUIRE] "&amp;Procedure!D4</f>
        <v>[CUIRE] Cuire les courgettes - Préchauffer le four sur la position vapeur. - Étager les bacs de courgettes sur l’échelle de four. - Enfourner et cuire 20 minutes environ.Contrôler la cuisson. - Laisser s’égoutter les bacs dans le four.</v>
      </c>
      <c r="C7"/>
      <c r="D7"/>
    </row>
    <row r="8">
      <c r="A8" t="s" s="15">
        <v>90</v>
      </c>
      <c r="B8" t="str" s="12">
        <f>"[SAUTER] "&amp;Procedure!D5</f>
        <v>[SAUTER] Confectionner la sauce - En sauteuse,faire revenir les oignons à l’huile d’olive,sans trop de coloration. - Ajouter le coulis de tomate,l’ail haché,les herbes de Provence,le sel et le poivre. - Porter à ébullition,réduire la source de chaleur et laisser mijoter 5 minutes.</v>
      </c>
      <c r="C8"/>
      <c r="D8"/>
    </row>
    <row r="9">
      <c r="A9" t="s" s="15">
        <v>91</v>
      </c>
      <c r="B9" t="str" s="12">
        <f>"[CONFECTIONNER] "&amp;Procedure!D6</f>
        <v>[CONFECTIONNER] Confectionner le tian Dans la sauteuse,adjoindre les courgettes cuites à la sauce tomate. - Mélanger délicatement l’ensemble à l’aide d’une grande écumoire. - Rectifier l’assaisonnement.</v>
      </c>
      <c r="C9"/>
      <c r="D9"/>
    </row>
    <row r="10">
      <c r="A10" t="s" s="15">
        <v>92</v>
      </c>
      <c r="B10" t="str" s="12">
        <f>"[FOURRER] "&amp;Procedure!D7</f>
        <v>[FOURRER] Garnir les bacs - Répartir les courgettes tomatées dans 7 bacs GN 1/1 H 65. - Garnir la surface avec les rondelles de tomates fraîches. - Saupoudrer les tomates de chapelure (facultatif),puis de cosettes de mozzarella.</v>
      </c>
      <c r="C10"/>
      <c r="D10"/>
    </row>
    <row r="11">
      <c r="A11" t="s" s="15">
        <v>93</v>
      </c>
      <c r="B11" t="str" s="12">
        <f>"[TERMINER] "&amp;Procedure!D8</f>
        <v>[TERMINER] Terminer la cuisson du tian - Préchauffer le four sur la position chaleur sèche à + 170°C. - Étager les bacs de tian sur l’échelle de cuisson. - Enfourner et gratiner le tian.</v>
      </c>
      <c r="C11"/>
      <c r="D11"/>
    </row>
    <row r="12">
      <c r="A12" t="s" s="15">
        <v>94</v>
      </c>
      <c r="B12" t="str" s="12">
        <f>"[SERVIR] "&amp;Procedure!D9</f>
        <v>[SERVIR] Servir - Détailler chaque bac en 15 parts. - Servir le tian à l’assiette en accompagnement de viande,de poisson et d’œufs sous diverses préparations.</v>
      </c>
      <c r="C12"/>
      <c r="D12"/>
    </row>
    <row r="13">
      <c r="A13"/>
      <c r="B13"/>
      <c r="C13"/>
      <c r="D13"/>
    </row>
    <row r="14">
      <c r="A14" t="s" s="16">
        <v>95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2026-09-15T14:54:51Z</dcterms:created>
  <dc:title>TIAN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2026-09-15T14:54:51Z</dcterms:modified>
  <cp:revision>1</cp:revision>
</cp:coreProperties>
</file>