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<sst xmlns="http://schemas.openxmlformats.org/spreadsheetml/2006/main" count="81" uniqueCount="81">
  <si>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</si>
  <si>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</si>
  <si>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</si>
  <si>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</si>
  <si>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</si>
  <si>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</si>
  <si>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</si>
  <si>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</si>
  <si>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</si>
  <si>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</si>
  <si>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</si>
  <si>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</si>
  <si>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</si>
  <si>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</si>
  <si>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</si>
  <si>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</si>
  <si>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</si>
  <si>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</si>
  <si>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</si>
  <si>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</si>
  <si>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</si>
  <si>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</si>
  <si>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</si>
  <si>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</si>
  <si>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</si>
  <si>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</si>
  <si>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RNM26040123</t>
  </si>
  <si>
    <t>AUBERGINE France cat.I</t>
  </si>
  <si>
    <t>Légumes</t>
  </si>
  <si>
    <t>RNM3980160</t>
  </si>
  <si>
    <t>BASILIC France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</si>
  <si>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</si>
  <si>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</si>
  <si>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</si>
  <si>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</si>
  <si>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</si>
  <si>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</si>
  <si>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</si>
  <si>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</si>
  <si>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</si>
  <si>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</si>
  <si>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</si>
  <si>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</si>
  <si>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</si>
  <si>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</si>
  <si>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TIAN D’AUBERGINES</t>
  </si>
  <si>
    <t>METTRE EN PLACE</t>
  </si>
  <si>
    <t>Mise en place du poste de travail - Vérifier les D.L.C.,peser les denrées,sélectionner le matériel. - Laver et désinfecter le matériel et le plan de travail. G</t>
  </si>
  <si>
    <t>RÉSERVER</t>
  </si>
  <si>
    <t>SAUTER</t>
  </si>
  <si>
    <t>5 min (cuisson)</t>
  </si>
  <si>
    <t>DISPOSER</t>
  </si>
  <si>
    <t>125 min (cuisson)</t>
  </si>
  <si>
    <t>CUIRE</t>
  </si>
  <si>
    <t>40 min (repos)</t>
  </si>
  <si>
    <t>SERVIR</t>
  </si>
  <si>
    <t>Servir - Détailler chaque bac GN en 20 parts. - Servir en accompagnement de rôtis,d’omelettes,etc.</t>
  </si>
  <si>
    <t>Niveau</t>
  </si>
  <si>
    <t>Composant</t>
  </si>
  <si>
    <t>Type</t>
  </si>
  <si>
    <t>Quantité (× multiplicateur, voir feuille Besoins)</t>
  </si>
  <si>
    <t>recette</t>
  </si>
  <si>
    <t xml:space="preserve">    ↳ AUBERGINE France cat.I</t>
  </si>
  <si>
    <t>matiere</t>
  </si>
  <si>
    <t xml:space="preserve">    ↳ Coulis de tomate cuisinée</t>
  </si>
  <si>
    <t xml:space="preserve">    ↳ Oignons émincés 4G</t>
  </si>
  <si>
    <t xml:space="preserve">    ↳ Ail haché IQF</t>
  </si>
  <si>
    <t xml:space="preserve">    ↳ Herbes de Provence</t>
  </si>
  <si>
    <t xml:space="preserve">    ↳ BASILIC France botte</t>
  </si>
  <si>
    <t xml:space="preserve">    ↳ Huile d'olive vierge pure</t>
  </si>
  <si>
    <t xml:space="preserve">    ↳ Mozzarella râpée pizza</t>
  </si>
  <si>
    <t>Fiche technique — TIAN D’AUBERGINES</t>
  </si>
  <si>
    <t>TIAN D’AUBERGINES  GRO_CDC_166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</si>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</sst>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12</v>
      </c>
      <c r="E7" s="6">
        <f>D7*$B$2</f>
        <v>12</v>
      </c>
      <c r="F7" t="s">
        <v>15</v>
      </c>
      <c r="G7" s="8">
        <f>E7*1.9</f>
        <v>22.8</v>
      </c>
    </row>
    <row r="8">
      <c r="A8" t="s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15</v>
      </c>
      <c r="G8" s="8">
        <f>E8*9.5</f>
        <v>0.19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8">
        <f>E9*5.8</f>
        <v>2.9</v>
      </c>
    </row>
    <row r="10">
      <c r="A10" t="s">
        <v>23</v>
      </c>
      <c r="B10" t="s">
        <v>24</v>
      </c>
      <c r="C10" t="s">
        <v>25</v>
      </c>
      <c r="D10" s="4">
        <v>2.5</v>
      </c>
      <c r="E10" s="6">
        <f>D10*$B$2</f>
        <v>2.5</v>
      </c>
      <c r="F10" t="s">
        <v>15</v>
      </c>
      <c r="G10" s="8">
        <f>E10*7.8</f>
        <v>19.5</v>
      </c>
    </row>
    <row r="11">
      <c r="A11" t="s">
        <v>26</v>
      </c>
      <c r="B11" t="s">
        <v>27</v>
      </c>
      <c r="C11" t="s">
        <v>28</v>
      </c>
      <c r="D11" s="4">
        <v>20</v>
      </c>
      <c r="E11" s="6">
        <f>D11*$B$2</f>
        <v>20</v>
      </c>
      <c r="F11" t="s">
        <v>15</v>
      </c>
      <c r="G11" s="8">
        <f>E11*3.3</f>
        <v>66</v>
      </c>
    </row>
    <row r="12">
      <c r="A12" t="s">
        <v>29</v>
      </c>
      <c r="B12" t="s">
        <v>30</v>
      </c>
      <c r="C12" t="s">
        <v>28</v>
      </c>
      <c r="D12" s="4">
        <v>1</v>
      </c>
      <c r="E12" s="6">
        <f>D12*$B$2</f>
        <v>1</v>
      </c>
      <c r="F12" t="s">
        <v>31</v>
      </c>
      <c r="G12" s="8">
        <f>E12*5</f>
        <v>5</v>
      </c>
    </row>
    <row r="13">
      <c r="A13" t="s">
        <v>32</v>
      </c>
      <c r="B13" t="s">
        <v>33</v>
      </c>
      <c r="C13" t="s">
        <v>34</v>
      </c>
      <c r="D13" s="4">
        <v>3</v>
      </c>
      <c r="E13" s="6">
        <f>D13*$B$2</f>
        <v>3</v>
      </c>
      <c r="F13" t="s">
        <v>15</v>
      </c>
      <c r="G13" s="8">
        <f>E13*4.32</f>
        <v>12.96</v>
      </c>
    </row>
    <row r="14">
      <c r="A14" t="s">
        <v>35</v>
      </c>
      <c r="B14" t="s">
        <v>36</v>
      </c>
      <c r="C14" t="s">
        <v>37</v>
      </c>
      <c r="D14" s="4">
        <v>0.25</v>
      </c>
      <c r="E14" s="6">
        <f>D14*$B$2</f>
        <v>0.25</v>
      </c>
      <c r="F14" t="s">
        <v>15</v>
      </c>
      <c r="G14" s="8">
        <f>E14*9.26</f>
        <v>2.315</v>
      </c>
    </row>
    <row r="15">
      <c r="A15"/>
      <c r="B15"/>
      <c r="C15"/>
      <c r="D15"/>
      <c r="E15"/>
      <c r="F15" t="s" s="9">
        <v>38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1">
        <v>47</v>
      </c>
      <c r="E2" t="s" s="11"/>
      <c r="F2"/>
    </row>
    <row r="3">
      <c r="A3" t="s">
        <v>45</v>
      </c>
      <c r="B3">
        <v>2</v>
      </c>
      <c r="C3" t="s">
        <v>48</v>
      </c>
      <c r="D3" t="inlineStr" s="11">
        <is>
          <t>Préparations préliminaires - Déconditionner les denrées surgelées suivant la procédure.Réserver séparément au froid en attente d’utilisation. E - Déconditionner le coulis de tomate suivant la procédure.Réserver au froid dans e une calotte filmée. M</t>
        </is>
      </c>
      <c r="E3" t="s" s="11"/>
      <c r="F3"/>
    </row>
    <row r="4">
      <c r="A4" t="s">
        <v>45</v>
      </c>
      <c r="B4">
        <v>3</v>
      </c>
      <c r="C4" t="s">
        <v>49</v>
      </c>
      <c r="D4" t="inlineStr" s="11">
        <is>
          <t>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t>
        </is>
      </c>
      <c r="E4" t="s" s="11"/>
      <c r="F4" t="s">
        <v>50</v>
      </c>
    </row>
    <row r="5">
      <c r="A5" t="s">
        <v>45</v>
      </c>
      <c r="B5">
        <v>4</v>
      </c>
      <c r="C5" t="s">
        <v>51</v>
      </c>
      <c r="D5" t="inlineStr" s="11">
        <is>
          <t>Marquer la cuisson du tian S - Ranger dans 5 bacs GN 1/1 H 65,2 couches d’aubergines en alternance avec 2couches de sauce tomate. - Terminer par la sauce tomate. - Saupoudrer le dessus du tian avec de la cosette de mozzarella.</t>
        </is>
      </c>
      <c r="E5" t="s" s="11"/>
      <c r="F5" t="s">
        <v>52</v>
      </c>
    </row>
    <row r="6">
      <c r="A6" t="s">
        <v>45</v>
      </c>
      <c r="B6">
        <v>5</v>
      </c>
      <c r="C6" t="s">
        <v>53</v>
      </c>
      <c r="D6" t="inlineStr" s="11">
        <is>
          <t>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t>
        </is>
      </c>
      <c r="E6" t="s" s="11"/>
      <c r="F6" t="s">
        <v>54</v>
      </c>
    </row>
    <row r="7">
      <c r="A7" t="s">
        <v>45</v>
      </c>
      <c r="B7">
        <v>6</v>
      </c>
      <c r="C7" t="s">
        <v>55</v>
      </c>
      <c r="D7" t="s" s="11">
        <v>56</v>
      </c>
      <c r="E7" t="s" s="11"/>
      <c r="F7"/>
    </row>
    <row r="8">
      <c r="A8" t="s">
        <v>45</v>
      </c>
      <c r="B8">
        <v>7</v>
      </c>
      <c r="C8"/>
      <c r="D8" t="inlineStr" s="11">
        <is>
          <t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45</v>
      </c>
      <c r="C2" t="s">
        <v>61</v>
      </c>
      <c r="D2" s="6">
        <f>'Besoins'!$B$2*100</f>
        <v>100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'Besoins'!$B$2*20</f>
        <v>20</v>
      </c>
      <c r="E3" t="s">
        <v>15</v>
      </c>
    </row>
    <row r="4">
      <c r="A4">
        <v>1</v>
      </c>
      <c r="B4" t="s">
        <v>64</v>
      </c>
      <c r="C4" t="s">
        <v>63</v>
      </c>
      <c r="D4" s="6">
        <f>'Besoins'!$B$2*12</f>
        <v>12</v>
      </c>
      <c r="E4" t="s">
        <v>15</v>
      </c>
    </row>
    <row r="5">
      <c r="A5">
        <v>1</v>
      </c>
      <c r="B5" t="s">
        <v>65</v>
      </c>
      <c r="C5" t="s">
        <v>63</v>
      </c>
      <c r="D5" s="6">
        <f>'Besoins'!$B$2*3</f>
        <v>3</v>
      </c>
      <c r="E5" t="s">
        <v>15</v>
      </c>
    </row>
    <row r="6">
      <c r="A6">
        <v>1</v>
      </c>
      <c r="B6" t="s">
        <v>66</v>
      </c>
      <c r="C6" t="s">
        <v>63</v>
      </c>
      <c r="D6" s="6">
        <f>'Besoins'!$B$2*0.25</f>
        <v>0.25</v>
      </c>
      <c r="E6" t="s">
        <v>15</v>
      </c>
    </row>
    <row r="7">
      <c r="A7">
        <v>1</v>
      </c>
      <c r="B7" t="s">
        <v>67</v>
      </c>
      <c r="C7" t="s">
        <v>63</v>
      </c>
      <c r="D7" s="6">
        <f>'Besoins'!$B$2*0.02</f>
        <v>0.02</v>
      </c>
      <c r="E7" t="s">
        <v>15</v>
      </c>
    </row>
    <row r="8">
      <c r="A8">
        <v>1</v>
      </c>
      <c r="B8" t="s">
        <v>68</v>
      </c>
      <c r="C8" t="s">
        <v>63</v>
      </c>
      <c r="D8" s="6">
        <f>'Besoins'!$B$2*1</f>
        <v>1</v>
      </c>
      <c r="E8" t="s">
        <v>31</v>
      </c>
    </row>
    <row r="9">
      <c r="A9">
        <v>1</v>
      </c>
      <c r="B9" t="s">
        <v>69</v>
      </c>
      <c r="C9" t="s">
        <v>63</v>
      </c>
      <c r="D9" s="6">
        <f>'Besoins'!$B$2*0.5</f>
        <v>0.5</v>
      </c>
      <c r="E9" t="s">
        <v>22</v>
      </c>
    </row>
    <row r="10">
      <c r="A10">
        <v>1</v>
      </c>
      <c r="B10" t="s">
        <v>70</v>
      </c>
      <c r="C10" t="s">
        <v>63</v>
      </c>
      <c r="D10" s="6">
        <f>'Besoins'!$B$2*2.5</f>
        <v>2.5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2">
        <f>"GRO_CDC_166 · GRO.GARNITUR · référence : "&amp;Besoins!B3&amp;" "&amp;Besoins!C3&amp;" · multiplicateur réglable sur la feuille ""Besoins"""</f>
        <v>GRO_CDC_166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72</v>
      </c>
      <c r="B4"/>
      <c r="C4"/>
      <c r="D4"/>
    </row>
    <row r="5">
      <c r="A5" t="s" s="14">
        <v>73</v>
      </c>
      <c r="B5" t="str" s="11">
        <f>"[METTRE EN PLACE] "&amp;Procedure!D2</f>
        <v>[METTRE EN PLACE] Mise en place du poste de travail - Vérifier les D.L.C.,peser les denrées,sélectionner le matériel. - Laver et désinfecter le matériel et le plan de travail. G</v>
      </c>
      <c r="C5"/>
      <c r="D5"/>
    </row>
    <row r="6">
      <c r="A6" t="s" s="14">
        <v>74</v>
      </c>
      <c r="B6" t="str" s="11">
        <f>"[RÉSERVER] "&amp;Procedure!D3</f>
        <v>[RÉSERVER] Préparations préliminaires - Déconditionner les denrées surgelées suivant la procédure.Réserver séparément au froid en attente d’utilisation. E - Déconditionner le coulis de tomate suivant la procédure.Réserver au froid dans e une calotte filmée. M</v>
      </c>
      <c r="C6"/>
      <c r="D6"/>
    </row>
    <row r="7">
      <c r="A7" t="s" s="14">
        <v>75</v>
      </c>
      <c r="B7" t="str" s="11">
        <f>"[SAUTER] "&amp;Procedure!D4</f>
        <v>[SAUTER] 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v>
      </c>
      <c r="C7"/>
      <c r="D7"/>
    </row>
    <row r="8">
      <c r="A8" t="s" s="14">
        <v>76</v>
      </c>
      <c r="B8" t="str" s="11">
        <f>"[DISPOSER] "&amp;Procedure!D5</f>
        <v>[DISPOSER] Marquer la cuisson du tian S - Ranger dans 5 bacs GN 1/1 H 65,2 couches d’aubergines en alternance avec 2couches de sauce tomate. - Terminer par la sauce tomate. - Saupoudrer le dessus du tian avec de la cosette de mozzarella.</v>
      </c>
      <c r="C8"/>
      <c r="D8"/>
    </row>
    <row r="9">
      <c r="A9" t="s" s="14">
        <v>77</v>
      </c>
      <c r="B9" t="str" s="11">
        <f>"[CUIRE] "&amp;Procedure!D6</f>
        <v>[CUIRE] 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v>
      </c>
      <c r="C9"/>
      <c r="D9"/>
    </row>
    <row r="10">
      <c r="A10" t="s" s="14">
        <v>78</v>
      </c>
      <c r="B10" t="str" s="11">
        <f>"[SERVIR] "&amp;Procedure!D7</f>
        <v>[SERVIR] Servir - Détailler chaque bac GN en 20 parts. - Servir en accompagnement de rôtis,d’omelettes,etc.</v>
      </c>
      <c r="C10"/>
      <c r="D10"/>
    </row>
    <row r="11">
      <c r="A11" t="s" s="14">
        <v>79</v>
      </c>
      <c r="B11" t="str" s="11">
        <f>Procedure!D8</f>
        <v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v>
      </c>
      <c r="C11"/>
      <c r="D11"/>
    </row>
    <row r="12">
      <c r="A12"/>
      <c r="B12"/>
      <c r="C12"/>
      <c r="D12"/>
    </row>
    <row r="13">
      <c r="A13" t="s" s="15">
        <v>80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2026-09-15T13:23:52Z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2026-09-15T13:23:52Z</dcterms:modified>
  <cp:revision>1</cp:revision>
</cp:coreProperties>
</file>