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<sst xmlns="http://schemas.openxmlformats.org/spreadsheetml/2006/main" count="92" uniqueCount="92">
  <si>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</si>
  <si>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</si>
  <si>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</si>
  <si>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</si>
  <si>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</si>
  <si>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</si>
  <si>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</si>
  <si>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</si>
  <si>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</si>
  <si>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</si>
  <si>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</si>
  <si>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</si>
  <si>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</si>
  <si>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</si>
  <si>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</si>
  <si>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</si>
  <si>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</si>
  <si>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</si>
  <si>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</si>
  <si>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</si>
  <si>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</si>
  <si>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</si>
  <si>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</si>
  <si>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</si>
  <si>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</si>
  <si>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</si>
  <si>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</si>
  <si>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</si>
  <si>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</si>
  <si>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</si>
  <si>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</si>
  <si>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</si>
  <si>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RNM57226340</t>
  </si>
  <si>
    <t>PERSIL frisé U.E. botte</t>
  </si>
  <si>
    <t>bte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</si>
  <si>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</si>
  <si>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</si>
  <si>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</si>
  <si>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</si>
  <si>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</si>
  <si>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</si>
  <si>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</si>
  <si>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</si>
  <si>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</si>
  <si>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</si>
  <si>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</si>
  <si>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</si>
  <si>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</si>
  <si>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</si>
  <si>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</si>
  <si>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</si>
  <si>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</si>
  <si>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</si>
  <si>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HARICOTS BLANCS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</si>
  <si>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</si>
  <si>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</si>
  <si>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</si>
  <si>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</si>
  <si>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</si>
  <si>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</si>
  <si>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</si>
  <si>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</si>
  <si>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</si>
  <si>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</si>
  <si>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Niveau</t>
  </si>
  <si>
    <t>Composant</t>
  </si>
  <si>
    <t>Type</t>
  </si>
  <si>
    <t>Quantité (× multiplicateur, voir feuille Besoins)</t>
  </si>
  <si>
    <t>recette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</si>
  <si>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</si>
  <si>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</si>
  <si>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</si>
  <si>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</si>
  <si>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</si>
  <si>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</si>
  <si>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en dés surgelées IQF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</si>
  <si>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</si>
  <si>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</si>
  <si>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</si>
  <si>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</si>
  <si>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frisé U.E. botte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</si>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</sst>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8">
        <f>E8*2.8</f>
        <v>2.8</v>
      </c>
    </row>
    <row r="9">
      <c r="A9" t="s">
        <v>20</v>
      </c>
      <c r="B9" t="s">
        <v>21</v>
      </c>
      <c r="C9" t="s">
        <v>22</v>
      </c>
      <c r="D9" s="4">
        <v>0.02</v>
      </c>
      <c r="E9" s="6">
        <f>D9*$B$2</f>
        <v>0.02</v>
      </c>
      <c r="F9" t="s">
        <v>19</v>
      </c>
      <c r="G9" s="8">
        <f>E9*9.5</f>
        <v>0.19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8">
        <f>E10*1.05</f>
        <v>0.2625</v>
      </c>
    </row>
    <row r="11">
      <c r="A11" t="s">
        <v>26</v>
      </c>
      <c r="B11" t="s">
        <v>27</v>
      </c>
      <c r="C11" t="s">
        <v>28</v>
      </c>
      <c r="D11" s="4">
        <v>0.25</v>
      </c>
      <c r="E11" s="6">
        <f>D11*$B$2</f>
        <v>0.25</v>
      </c>
      <c r="F11" t="s">
        <v>19</v>
      </c>
      <c r="G11" s="8">
        <f>E11*5.2</f>
        <v>1.3</v>
      </c>
    </row>
    <row r="12">
      <c r="A12" t="s">
        <v>29</v>
      </c>
      <c r="B12" t="s">
        <v>30</v>
      </c>
      <c r="C12" t="s">
        <v>31</v>
      </c>
      <c r="D12" s="4">
        <v>2.5</v>
      </c>
      <c r="E12" s="6">
        <f>D12*$B$2</f>
        <v>2.5</v>
      </c>
      <c r="F12" t="s">
        <v>19</v>
      </c>
      <c r="G12" s="8">
        <f>E12*0.4</f>
        <v>1</v>
      </c>
    </row>
    <row r="13">
      <c r="A13" t="s">
        <v>32</v>
      </c>
      <c r="B13" t="s">
        <v>33</v>
      </c>
      <c r="C13" t="s">
        <v>31</v>
      </c>
      <c r="D13" s="4">
        <v>0.2</v>
      </c>
      <c r="E13" s="6">
        <f>D13*$B$2</f>
        <v>0.2</v>
      </c>
      <c r="F13" t="s">
        <v>34</v>
      </c>
      <c r="G13" s="8">
        <f>E13*4.5</f>
        <v>0.9</v>
      </c>
    </row>
    <row r="14">
      <c r="A14" t="s">
        <v>35</v>
      </c>
      <c r="B14" t="s">
        <v>36</v>
      </c>
      <c r="C14" t="s">
        <v>37</v>
      </c>
      <c r="D14" s="4">
        <v>10</v>
      </c>
      <c r="E14" s="6">
        <f>D14*$B$2</f>
        <v>10</v>
      </c>
      <c r="F14" t="s">
        <v>19</v>
      </c>
      <c r="G14" s="8">
        <f>E14*2.2</f>
        <v>22</v>
      </c>
    </row>
    <row r="15">
      <c r="A15" t="s">
        <v>38</v>
      </c>
      <c r="B15" t="s">
        <v>39</v>
      </c>
      <c r="C15" t="s">
        <v>40</v>
      </c>
      <c r="D15" s="4">
        <v>0.2</v>
      </c>
      <c r="E15" s="6">
        <f>D15*$B$2</f>
        <v>0.2</v>
      </c>
      <c r="F15" t="s">
        <v>19</v>
      </c>
      <c r="G15" s="8">
        <f>E15*0.42</f>
        <v>0.084</v>
      </c>
    </row>
    <row r="16">
      <c r="A16" t="s">
        <v>41</v>
      </c>
      <c r="B16" t="s">
        <v>42</v>
      </c>
      <c r="C16" t="s">
        <v>43</v>
      </c>
      <c r="D16" s="4">
        <v>0.1</v>
      </c>
      <c r="E16" s="6">
        <f>D16*$B$2</f>
        <v>0.1</v>
      </c>
      <c r="F16" t="s">
        <v>19</v>
      </c>
      <c r="G16" s="8">
        <f>E16*9.26</f>
        <v>0.926</v>
      </c>
    </row>
    <row r="17">
      <c r="A17" t="s">
        <v>44</v>
      </c>
      <c r="B17" t="s">
        <v>45</v>
      </c>
      <c r="C17" t="s">
        <v>43</v>
      </c>
      <c r="D17" s="4">
        <v>1</v>
      </c>
      <c r="E17" s="6">
        <f>D17*$B$2</f>
        <v>1</v>
      </c>
      <c r="F17" t="s">
        <v>19</v>
      </c>
      <c r="G17" s="8">
        <f>E17*2.92</f>
        <v>2.92</v>
      </c>
    </row>
    <row r="18">
      <c r="A18"/>
      <c r="B18"/>
      <c r="C18"/>
      <c r="D18"/>
      <c r="E18"/>
      <c r="F18" t="s" s="9">
        <v>46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inlineStr" s="11">
        <is>
          <t>Mise en place du poste de travail - Vérifier les D.L.C.,peser les denrées,sélectionner le matériel. - Désinfecter le matériel et le poste de travail,suivant les protocoles.</t>
        </is>
      </c>
      <c r="E2" t="s" s="11"/>
      <c r="F2"/>
    </row>
    <row r="3">
      <c r="A3" t="s">
        <v>53</v>
      </c>
      <c r="B3">
        <v>2</v>
      </c>
      <c r="C3" t="s">
        <v>55</v>
      </c>
      <c r="D3" t="inlineStr" s="11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1"/>
      <c r="F3"/>
    </row>
    <row r="4">
      <c r="A4" t="s">
        <v>53</v>
      </c>
      <c r="B4">
        <v>3</v>
      </c>
      <c r="C4" t="s">
        <v>56</v>
      </c>
      <c r="D4" t="inlineStr" s="11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1"/>
      <c r="F4"/>
    </row>
    <row r="5">
      <c r="A5" t="s">
        <v>53</v>
      </c>
      <c r="B5">
        <v>4</v>
      </c>
      <c r="C5" t="s">
        <v>57</v>
      </c>
      <c r="D5" t="inlineStr" s="11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1"/>
      <c r="F5"/>
    </row>
    <row r="6">
      <c r="A6" t="s">
        <v>53</v>
      </c>
      <c r="B6">
        <v>5</v>
      </c>
      <c r="C6" t="s">
        <v>58</v>
      </c>
      <c r="D6" t="inlineStr" s="11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1"/>
      <c r="F6"/>
    </row>
    <row r="7">
      <c r="A7" t="s">
        <v>53</v>
      </c>
      <c r="B7">
        <v>6</v>
      </c>
      <c r="C7" t="s">
        <v>59</v>
      </c>
      <c r="D7" t="inlineStr" s="11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1"/>
      <c r="F7" t="s">
        <v>60</v>
      </c>
    </row>
    <row r="8">
      <c r="A8" t="s">
        <v>53</v>
      </c>
      <c r="B8">
        <v>7</v>
      </c>
      <c r="C8" t="s">
        <v>61</v>
      </c>
      <c r="D8" t="s" s="11">
        <v>62</v>
      </c>
      <c r="E8" t="s" s="11"/>
      <c r="F8"/>
    </row>
    <row r="9">
      <c r="A9" t="s">
        <v>53</v>
      </c>
      <c r="B9">
        <v>8</v>
      </c>
      <c r="C9"/>
      <c r="D9" t="s" s="11">
        <v>63</v>
      </c>
      <c r="E9" t="s" s="11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53</v>
      </c>
      <c r="C2" t="s">
        <v>68</v>
      </c>
      <c r="D2" s="6">
        <f>'Besoins'!$B$2*100</f>
        <v>100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'Besoins'!$B$2*10</f>
        <v>10</v>
      </c>
      <c r="E3" t="s">
        <v>19</v>
      </c>
    </row>
    <row r="4">
      <c r="A4">
        <v>1</v>
      </c>
      <c r="B4" t="s">
        <v>71</v>
      </c>
      <c r="C4" t="s">
        <v>70</v>
      </c>
      <c r="D4" s="6">
        <f>'Besoins'!$B$2*0.25</f>
        <v>0.25</v>
      </c>
      <c r="E4" t="s">
        <v>19</v>
      </c>
    </row>
    <row r="5">
      <c r="A5">
        <v>1</v>
      </c>
      <c r="B5" t="s">
        <v>72</v>
      </c>
      <c r="C5" t="s">
        <v>70</v>
      </c>
      <c r="D5" s="6">
        <f>'Besoins'!$B$2*0.25</f>
        <v>0.25</v>
      </c>
      <c r="E5" t="s">
        <v>15</v>
      </c>
    </row>
    <row r="6">
      <c r="A6">
        <v>1</v>
      </c>
      <c r="B6" t="s">
        <v>73</v>
      </c>
      <c r="C6" t="s">
        <v>70</v>
      </c>
      <c r="D6" s="6">
        <f>'Besoins'!$B$2*0.2</f>
        <v>0.2</v>
      </c>
      <c r="E6" t="s">
        <v>19</v>
      </c>
    </row>
    <row r="7">
      <c r="A7">
        <v>1</v>
      </c>
      <c r="B7" t="s">
        <v>74</v>
      </c>
      <c r="C7" t="s">
        <v>70</v>
      </c>
      <c r="D7" s="6">
        <f>'Besoins'!$B$2*2.5</f>
        <v>2.5</v>
      </c>
      <c r="E7" t="s">
        <v>19</v>
      </c>
    </row>
    <row r="8">
      <c r="A8">
        <v>1</v>
      </c>
      <c r="B8" t="s">
        <v>75</v>
      </c>
      <c r="C8" t="s">
        <v>70</v>
      </c>
      <c r="D8" s="6">
        <f>'Besoins'!$B$2*1</f>
        <v>1</v>
      </c>
      <c r="E8" t="s">
        <v>3</v>
      </c>
    </row>
    <row r="9">
      <c r="A9">
        <v>1</v>
      </c>
      <c r="B9" t="s">
        <v>76</v>
      </c>
      <c r="C9" t="s">
        <v>70</v>
      </c>
      <c r="D9" s="6">
        <f>'Besoins'!$B$2*1</f>
        <v>1</v>
      </c>
      <c r="E9" t="s">
        <v>3</v>
      </c>
    </row>
    <row r="10">
      <c r="A10">
        <v>1</v>
      </c>
      <c r="B10" t="s">
        <v>77</v>
      </c>
      <c r="C10" t="s">
        <v>70</v>
      </c>
      <c r="D10" s="6">
        <f>'Besoins'!$B$2*0.1</f>
        <v>0.1</v>
      </c>
      <c r="E10" t="s">
        <v>19</v>
      </c>
    </row>
    <row r="11">
      <c r="A11">
        <v>1</v>
      </c>
      <c r="B11" t="s">
        <v>78</v>
      </c>
      <c r="C11" t="s">
        <v>70</v>
      </c>
      <c r="D11" s="6">
        <f>'Besoins'!$B$2*2</f>
        <v>2</v>
      </c>
      <c r="E11" t="s">
        <v>15</v>
      </c>
    </row>
    <row r="12">
      <c r="A12">
        <v>1</v>
      </c>
      <c r="B12" t="s">
        <v>79</v>
      </c>
      <c r="C12" t="s">
        <v>70</v>
      </c>
      <c r="D12" s="6">
        <f>'Besoins'!$B$2*0.02</f>
        <v>0.02</v>
      </c>
      <c r="E12" t="s">
        <v>19</v>
      </c>
    </row>
    <row r="13">
      <c r="A13">
        <v>1</v>
      </c>
      <c r="B13" t="s">
        <v>80</v>
      </c>
      <c r="C13" t="s">
        <v>70</v>
      </c>
      <c r="D13" s="6">
        <f>'Besoins'!$B$2*0.2</f>
        <v>0.2</v>
      </c>
      <c r="E13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81</v>
      </c>
      <c r="B1"/>
      <c r="C1"/>
      <c r="D1"/>
    </row>
    <row r="2">
      <c r="A2" t="str" s="12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82</v>
      </c>
      <c r="B4"/>
      <c r="C4"/>
      <c r="D4"/>
    </row>
    <row r="5">
      <c r="A5" t="s" s="14">
        <v>83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4">
        <v>84</v>
      </c>
      <c r="B6" t="str" s="11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4">
        <v>85</v>
      </c>
      <c r="B7" t="str" s="11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4">
        <v>86</v>
      </c>
      <c r="B8" t="str" s="11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4">
        <v>87</v>
      </c>
      <c r="B9" t="str" s="11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4">
        <v>88</v>
      </c>
      <c r="B10" t="str" s="11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4">
        <v>89</v>
      </c>
      <c r="B11" t="str" s="11">
        <f>"[DRESSER] "&amp;Procedure!D8</f>
        <v>[DRESSER] Dresser - Réserver au chaud en bacs GN de service. - Servir avec du persil haché au départ.</v>
      </c>
      <c r="C11"/>
      <c r="D11"/>
    </row>
    <row r="12">
      <c r="A12" t="s" s="14">
        <v>90</v>
      </c>
      <c r="B12" t="str" s="11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5">
        <v>91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2026-08-01T02:01:48Z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2026-08-01T02:01:48Z</dcterms:modified>
  <cp:revision>1</cp:revision>
</cp:coreProperties>
</file>