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<sst xmlns="http://schemas.openxmlformats.org/spreadsheetml/2006/main" count="78" uniqueCount="78">
  <si>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</si>
  <si>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</si>
  <si>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</si>
  <si>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</si>
  <si>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</si>
  <si>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</si>
  <si>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</si>
  <si>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</si>
  <si>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</si>
  <si>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</si>
  <si>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</si>
  <si>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</si>
  <si>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</si>
  <si>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</si>
  <si>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</si>
  <si>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</si>
  <si>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</si>
  <si>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</si>
  <si>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</si>
  <si>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</si>
  <si>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</si>
  <si>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</si>
  <si>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</si>
  <si>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</si>
  <si>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</si>
  <si>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</si>
  <si>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</si>
  <si>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</si>
  <si>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</si>
  <si>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</si>
  <si>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</si>
  <si>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</si>
  <si>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</si>
  <si>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</si>
  <si>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RNMS00844</t>
  </si>
  <si>
    <t>Choux fleurs cuits surgelés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</si>
  <si>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</si>
  <si>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</si>
  <si>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</si>
  <si>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</si>
  <si>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</si>
  <si>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</si>
  <si>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</si>
  <si>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</si>
  <si>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GRATIN COMPLET</t>
  </si>
  <si>
    <t>METTRE EN PLACE</t>
  </si>
  <si>
    <t>ÉTUVER</t>
  </si>
  <si>
    <t>125 min (prepa)</t>
  </si>
  <si>
    <t>PORTER</t>
  </si>
  <si>
    <t>CONFECTIONNER</t>
  </si>
  <si>
    <t>Confectionner le gratin - Napper les 4 bacs GN de choux-fleurs surgelés avec la sauce béchamel. - Répartir l’emmenthal râpé sur le dessus de chaque bac.</t>
  </si>
  <si>
    <t>MASQUER</t>
  </si>
  <si>
    <t>45 min (repos)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</si>
  <si>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</si>
  <si>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</si>
  <si>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</si>
  <si>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</si>
  <si>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</si>
  <si>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</si>
  <si>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Choux fleurs cuits surgelés</t>
  </si>
  <si>
    <t>matiere</t>
  </si>
  <si>
    <t xml:space="preserve">    ↳ EMMENTAL 1 kg rapé</t>
  </si>
  <si>
    <t xml:space="preserve">    ↳ Beurre doux 82% MG plaquette</t>
  </si>
  <si>
    <t xml:space="preserve">    ↳ Lait entier UHT 3,5% MG brique 1L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</si>
  <si>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</si>
  <si>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</si>
  <si>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</si>
  <si>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</si>
  <si>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Fiche technique — GRATIN COMPLET</t>
  </si>
  <si>
    <t>GRATIN COMPLET  GRO_CDC_162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</si>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</sst>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E7*18</f>
        <v>0.108</v>
      </c>
    </row>
    <row r="8">
      <c r="A8" t="s">
        <v>16</v>
      </c>
      <c r="B8" t="s">
        <v>17</v>
      </c>
      <c r="C8" t="s">
        <v>14</v>
      </c>
      <c r="D8" s="4">
        <v>0.01</v>
      </c>
      <c r="E8" s="6">
        <f>D8*$B$2</f>
        <v>0.01</v>
      </c>
      <c r="F8" t="s">
        <v>15</v>
      </c>
      <c r="G8" s="8">
        <f>E8*14.8</f>
        <v>0.148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15</v>
      </c>
      <c r="G9" s="8">
        <f>E9*0.56</f>
        <v>0.56</v>
      </c>
    </row>
    <row r="10">
      <c r="A10" t="s">
        <v>21</v>
      </c>
      <c r="B10" t="s">
        <v>22</v>
      </c>
      <c r="C10" t="s">
        <v>23</v>
      </c>
      <c r="D10" s="4">
        <v>0.15</v>
      </c>
      <c r="E10" s="6">
        <f>D10*$B$2</f>
        <v>0.15</v>
      </c>
      <c r="F10" t="s">
        <v>15</v>
      </c>
      <c r="G10" s="8">
        <f>E10*5.2</f>
        <v>0.78</v>
      </c>
    </row>
    <row r="11">
      <c r="A11" t="s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15</v>
      </c>
      <c r="G11" s="8">
        <f>E11*8.1</f>
        <v>8.1</v>
      </c>
    </row>
    <row r="12">
      <c r="A12" t="s">
        <v>27</v>
      </c>
      <c r="B12" t="s">
        <v>28</v>
      </c>
      <c r="C12" t="s">
        <v>29</v>
      </c>
      <c r="D12" s="4">
        <v>10</v>
      </c>
      <c r="E12" s="6">
        <f>D12*$B$2</f>
        <v>10</v>
      </c>
      <c r="F12" t="s">
        <v>30</v>
      </c>
      <c r="G12" s="8">
        <f>E12*1.05</f>
        <v>10.5</v>
      </c>
    </row>
    <row r="13">
      <c r="A13" t="s">
        <v>31</v>
      </c>
      <c r="B13" t="s">
        <v>32</v>
      </c>
      <c r="C13" t="s">
        <v>33</v>
      </c>
      <c r="D13" s="4">
        <v>0.03</v>
      </c>
      <c r="E13" s="6">
        <f>D13*$B$2</f>
        <v>0.03</v>
      </c>
      <c r="F13" t="s">
        <v>15</v>
      </c>
      <c r="G13" s="8">
        <f>E13*0.35</f>
        <v>0.0105</v>
      </c>
    </row>
    <row r="14">
      <c r="A14" t="s">
        <v>34</v>
      </c>
      <c r="B14" t="s">
        <v>35</v>
      </c>
      <c r="C14" t="s">
        <v>36</v>
      </c>
      <c r="D14" s="4">
        <v>10</v>
      </c>
      <c r="E14" s="6">
        <f>D14*$B$2</f>
        <v>10</v>
      </c>
      <c r="F14" t="s">
        <v>15</v>
      </c>
      <c r="G14" s="8">
        <f>E14*4.47</f>
        <v>44.7</v>
      </c>
    </row>
    <row r="15">
      <c r="A15"/>
      <c r="B15"/>
      <c r="C15"/>
      <c r="D15"/>
      <c r="E15"/>
      <c r="F15" t="s" s="9">
        <v>37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1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1"/>
      <c r="F2"/>
    </row>
    <row r="3">
      <c r="A3" t="s">
        <v>44</v>
      </c>
      <c r="B3">
        <v>2</v>
      </c>
      <c r="C3" t="s">
        <v>46</v>
      </c>
      <c r="D3" t="inlineStr" s="11">
        <is>
          <t>Préparations préliminaires - Faire fondre les 150 g de beurre.Badigeonner au pinceau 4 bacs GN 1/1 H 65. E - Saler et poivrer les bacs. - Déconditionner les choux-fleurs suivant la procédure,et répartir les choux-fleurs surM gelés dans les 4 bacs GN 1/1 H 65.</t>
        </is>
      </c>
      <c r="E3" t="s" s="11"/>
      <c r="F3" t="s">
        <v>47</v>
      </c>
    </row>
    <row r="4">
      <c r="A4" t="s">
        <v>44</v>
      </c>
      <c r="B4">
        <v>3</v>
      </c>
      <c r="C4" t="s">
        <v>46</v>
      </c>
      <c r="D4" t="inlineStr" s="11">
        <is>
          <t>Confectionner le roux - Dans une russe,faire fondre le beurre.Ajouter la farine.Mélanger les deux éléments. N - À feu doux,laisser cuire le roux sans coloration.Au terme de la cuisson,le roux blang T chit et devient mousseux. - Laisser refroidir le roux dans la russe.</t>
        </is>
      </c>
      <c r="E4" t="s" s="11"/>
      <c r="F4"/>
    </row>
    <row r="5">
      <c r="A5" t="s">
        <v>44</v>
      </c>
      <c r="B5">
        <v>4</v>
      </c>
      <c r="C5" t="s">
        <v>48</v>
      </c>
      <c r="D5" t="inlineStr" s="11">
        <is>
          <t>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t>
        </is>
      </c>
      <c r="E5" t="s" s="11"/>
      <c r="F5"/>
    </row>
    <row r="6">
      <c r="A6" t="s">
        <v>44</v>
      </c>
      <c r="B6">
        <v>5</v>
      </c>
      <c r="C6" t="s">
        <v>49</v>
      </c>
      <c r="D6" t="s" s="11">
        <v>50</v>
      </c>
      <c r="E6" t="s" s="11"/>
      <c r="F6"/>
    </row>
    <row r="7">
      <c r="A7" t="s">
        <v>44</v>
      </c>
      <c r="B7">
        <v>6</v>
      </c>
      <c r="C7" t="s">
        <v>51</v>
      </c>
      <c r="D7" t="inlineStr" s="11">
        <is>
          <t>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t>
        </is>
      </c>
      <c r="E7" t="s" s="11"/>
      <c r="F7" t="s">
        <v>52</v>
      </c>
    </row>
    <row r="8">
      <c r="A8" t="s">
        <v>44</v>
      </c>
      <c r="B8">
        <v>7</v>
      </c>
      <c r="C8" t="s">
        <v>53</v>
      </c>
      <c r="D8" t="inlineStr" s="11">
        <is>
          <t>Servir - Évaluer la grosseur de la portion pour en faire 25 par bac. - Détailler et servir à l’assiette la portion de gratin de choux-fleurs à l’aide d’une écumoire de service.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44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'Besoins'!$B$2*10</f>
        <v>10</v>
      </c>
      <c r="E3" t="s">
        <v>15</v>
      </c>
    </row>
    <row r="4">
      <c r="A4">
        <v>1</v>
      </c>
      <c r="B4" t="s">
        <v>61</v>
      </c>
      <c r="C4" t="s">
        <v>60</v>
      </c>
      <c r="D4" s="6">
        <f>'Besoins'!$B$2*1</f>
        <v>1</v>
      </c>
      <c r="E4" t="s">
        <v>15</v>
      </c>
    </row>
    <row r="5">
      <c r="A5">
        <v>1</v>
      </c>
      <c r="B5" t="s">
        <v>62</v>
      </c>
      <c r="C5" t="s">
        <v>60</v>
      </c>
      <c r="D5" s="6">
        <f>'Besoins'!$B$2*0.15</f>
        <v>0.15</v>
      </c>
      <c r="E5" t="s">
        <v>15</v>
      </c>
    </row>
    <row r="6">
      <c r="A6">
        <v>1</v>
      </c>
      <c r="B6" t="s">
        <v>63</v>
      </c>
      <c r="C6" t="s">
        <v>60</v>
      </c>
      <c r="D6" s="6">
        <f>'Besoins'!$B$2*10</f>
        <v>10</v>
      </c>
      <c r="E6" t="s">
        <v>30</v>
      </c>
    </row>
    <row r="7">
      <c r="A7">
        <v>1</v>
      </c>
      <c r="B7" t="s">
        <v>64</v>
      </c>
      <c r="C7" t="s">
        <v>60</v>
      </c>
      <c r="D7" s="6">
        <f>'Besoins'!$B$2*1</f>
        <v>1</v>
      </c>
      <c r="E7" t="s">
        <v>15</v>
      </c>
    </row>
    <row r="8">
      <c r="A8">
        <v>1</v>
      </c>
      <c r="B8" t="s">
        <v>65</v>
      </c>
      <c r="C8" t="s">
        <v>60</v>
      </c>
      <c r="D8" s="6">
        <f>'Besoins'!$B$2*0.03</f>
        <v>0.03</v>
      </c>
      <c r="E8" t="s">
        <v>15</v>
      </c>
    </row>
    <row r="9">
      <c r="A9">
        <v>1</v>
      </c>
      <c r="B9" t="s">
        <v>66</v>
      </c>
      <c r="C9" t="s">
        <v>60</v>
      </c>
      <c r="D9" s="6">
        <f>'Besoins'!$B$2*0.01</f>
        <v>0.01</v>
      </c>
      <c r="E9" t="s">
        <v>15</v>
      </c>
    </row>
    <row r="10">
      <c r="A10">
        <v>1</v>
      </c>
      <c r="B10" t="s">
        <v>67</v>
      </c>
      <c r="C10" t="s">
        <v>60</v>
      </c>
      <c r="D10" s="6">
        <f>'Besoins'!$B$2*0.006</f>
        <v>0.006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2">
        <f>"GRO_CDC_162 · GRO.GARNITUR · référence : "&amp;Besoins!B3&amp;" "&amp;Besoins!C3&amp;" · multiplicateur réglable sur la feuille ""Besoins"""</f>
        <v>GRO_CDC_162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69</v>
      </c>
      <c r="B4"/>
      <c r="C4"/>
      <c r="D4"/>
    </row>
    <row r="5">
      <c r="A5" t="s" s="14">
        <v>70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4">
        <v>71</v>
      </c>
      <c r="B6" t="str" s="11">
        <f>"[ÉTUVER] "&amp;Procedure!D3</f>
        <v>[ÉTUVER] Préparations préliminaires - Faire fondre les 150 g de beurre.Badigeonner au pinceau 4 bacs GN 1/1 H 65. E - Saler et poivrer les bacs. - Déconditionner les choux-fleurs suivant la procédure,et répartir les choux-fleurs surM gelés dans les 4 bacs GN 1/1 H 65.</v>
      </c>
      <c r="C6"/>
      <c r="D6"/>
    </row>
    <row r="7">
      <c r="A7" t="s" s="14">
        <v>72</v>
      </c>
      <c r="B7" t="str" s="11">
        <f>"[ÉTUVER] "&amp;Procedure!D4</f>
        <v>[ÉTUVER] Confectionner le roux - Dans une russe,faire fondre le beurre.Ajouter la farine.Mélanger les deux éléments. N - À feu doux,laisser cuire le roux sans coloration.Au terme de la cuisson,le roux blang T chit et devient mousseux. - Laisser refroidir le roux dans la russe.</v>
      </c>
      <c r="C7"/>
      <c r="D7"/>
    </row>
    <row r="8">
      <c r="A8" t="s" s="14">
        <v>73</v>
      </c>
      <c r="B8" t="str" s="11">
        <f>"[PORTER] "&amp;Procedure!D5</f>
        <v>[PORTER] 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v>
      </c>
      <c r="C8"/>
      <c r="D8"/>
    </row>
    <row r="9">
      <c r="A9" t="s" s="14">
        <v>74</v>
      </c>
      <c r="B9" t="str" s="11">
        <f>"[CONFECTIONNER] "&amp;Procedure!D6</f>
        <v>[CONFECTIONNER] Confectionner le gratin - Napper les 4 bacs GN de choux-fleurs surgelés avec la sauce béchamel. - Répartir l’emmenthal râpé sur le dessus de chaque bac.</v>
      </c>
      <c r="C9"/>
      <c r="D9"/>
    </row>
    <row r="10">
      <c r="A10" t="s" s="14">
        <v>75</v>
      </c>
      <c r="B10" t="str" s="11">
        <f>"[MASQUER] "&amp;Procedure!D7</f>
        <v>[MASQUER] 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v>
      </c>
      <c r="C10"/>
      <c r="D10"/>
    </row>
    <row r="11">
      <c r="A11" t="s" s="14">
        <v>76</v>
      </c>
      <c r="B11" t="str" s="11">
        <f>"[SERVIR] "&amp;Procedure!D8</f>
        <v>[SERVIR] Servir - Évaluer la grosseur de la portion pour en faire 25 par bac. - Détailler et servir à l’assiette la portion de gratin de choux-fleurs à l’aide d’une écumoire de service.</v>
      </c>
      <c r="C11"/>
      <c r="D11"/>
    </row>
    <row r="12">
      <c r="A12"/>
      <c r="B12"/>
      <c r="C12"/>
      <c r="D12"/>
    </row>
    <row r="13">
      <c r="A13" t="s" s="15">
        <v>77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2026-09-15T12:39:10Z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2026-09-15T12:39:10Z</dcterms:modified>
  <cp:revision>1</cp:revision>
</cp:coreProperties>
</file>