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<sst xmlns="http://schemas.openxmlformats.org/spreadsheetml/2006/main" count="123" uniqueCount="123">
  <si>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</si>
  <si>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</si>
  <si>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GRAND AÏOLI</t>
  </si>
  <si>
    <t>Code</t>
  </si>
  <si>
    <t>GRO_CDC_160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</si>
  <si>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</si>
  <si>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</si>
  <si>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</si>
  <si>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</si>
  <si>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</si>
  <si>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</si>
  <si>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</si>
  <si>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</si>
  <si>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</si>
  <si>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</si>
  <si>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</si>
  <si>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</si>
  <si>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</si>
  <si>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</si>
  <si>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</si>
  <si>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</si>
  <si>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</si>
  <si>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</si>
  <si>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</si>
  <si>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</si>
  <si>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</si>
  <si>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</si>
  <si>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</si>
  <si>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</si>
  <si>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</si>
  <si>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</si>
  <si>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</si>
  <si>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</si>
  <si>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</si>
  <si>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</si>
  <si>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</si>
  <si>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</si>
  <si>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</si>
  <si>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EPI-PIMENT-CAYE</t>
  </si>
  <si>
    <t>Piment de Cayenne</t>
  </si>
  <si>
    <t>Épices en poudre et graines</t>
  </si>
  <si>
    <t>EPI-POIVRE-BLAN</t>
  </si>
  <si>
    <t>Poivre blanc moulu</t>
  </si>
  <si>
    <t>HUI-TOURNESOL</t>
  </si>
  <si>
    <t>Huile de tournesol raffinée vrac</t>
  </si>
  <si>
    <t>Huiles végétales</t>
  </si>
  <si>
    <t>FENOUIL-BULBE-PC</t>
  </si>
  <si>
    <t>Bulbes de fenouil frais</t>
  </si>
  <si>
    <t>Légumes</t>
  </si>
  <si>
    <t>RNM0420123</t>
  </si>
  <si>
    <t>CAROTTE France extra colis 12kg</t>
  </si>
  <si>
    <t>RNM9170123</t>
  </si>
  <si>
    <t>COURGETTE verte Espagne cat.I 14-21cm</t>
  </si>
  <si>
    <t>RNM26560123</t>
  </si>
  <si>
    <t>POMME DE TERRE basique div.var.cons France lavée cat.I 40-70mm sac 10kg</t>
  </si>
  <si>
    <t>OEU-M-STD</t>
  </si>
  <si>
    <t>Oeuf calibre M (53-63g) cat.A France colis 360</t>
  </si>
  <si>
    <t>Oeufs entiers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</si>
  <si>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</si>
  <si>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</si>
  <si>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</si>
  <si>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</si>
  <si>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</si>
  <si>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</si>
  <si>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</si>
  <si>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</si>
  <si>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</si>
  <si>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RNMS00844</t>
  </si>
  <si>
    <t>Choux fleurs cuits surgelés</t>
  </si>
  <si>
    <t>RNMS00842</t>
  </si>
  <si>
    <t>Haricots verts très fins cuits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</si>
  <si>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</si>
  <si>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</si>
  <si>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</si>
  <si>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</si>
  <si>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</si>
  <si>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</si>
  <si>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</si>
  <si>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POMME DE TERRE basique div.var.cons France lavée cat.I 40-70mm sac 10kg</t>
  </si>
  <si>
    <t>matiere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</si>
  <si>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</si>
  <si>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</si>
  <si>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</si>
  <si>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 xml:space="preserve">    ↳ Huile de tournesol raffinée vrac</t>
  </si>
  <si>
    <t xml:space="preserve">    ↳ CITRON PULCO (JUS)</t>
  </si>
  <si>
    <t xml:space="preserve">    ↳ Jaune d'oeuf liquide pasteurisé</t>
  </si>
  <si>
    <t xml:space="preserve">    ↳ Ail haché IQF</t>
  </si>
  <si>
    <t xml:space="preserve">    ↳ Sel fin de cuisine</t>
  </si>
  <si>
    <t xml:space="preserve">    ↳ Poivre blanc moulu</t>
  </si>
  <si>
    <t xml:space="preserve">    ↳ Piment de Cayenne</t>
  </si>
  <si>
    <t xml:space="preserve">    ↳ Oeuf calibre M (53-63g) cat.A France colis 360</t>
  </si>
  <si>
    <t xml:space="preserve">    ↳ CITRON (P)</t>
  </si>
  <si>
    <t>Conversions fruits frais (P→K)</t>
  </si>
  <si>
    <t xml:space="preserve">        ↳ CITRON</t>
  </si>
  <si>
    <t xml:space="preserve">    ↳ Bulbes de fenouil frais</t>
  </si>
  <si>
    <t xml:space="preserve">    ↳ Choux fleurs cuits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</si>
  <si>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</si>
  <si>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</si>
  <si>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</si>
  <si>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</si>
  <si>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</si>
  <si>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</si>
  <si>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</si>
  <si>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</si>
  <si>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80 min (prepa)</t>
  </si>
  <si>
    <t>CUIRE</t>
  </si>
  <si>
    <t>43 min (repos)</t>
  </si>
  <si>
    <t>BATTRE</t>
  </si>
  <si>
    <t>70 min (cuisson)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</si>
  <si>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</si>
  <si>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</si>
  <si>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</si>
  <si>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</si>
  <si>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Fiche technique — GRAND AÏOLI</t>
  </si>
  <si>
    <t>GRAND AÏOLI  GRO_CDC_160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</si>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</sst>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181.44488571429</v>
      </c>
    </row>
    <row r="12">
      <c r="A12" t="s" s="3">
        <v>16</v>
      </c>
      <c r="B12" s="4">
        <v>1.8144488571429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181.44488571429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25</v>
      </c>
      <c r="E7" s="11">
        <f>D7*$B$2</f>
        <v>25</v>
      </c>
      <c r="F7" t="s">
        <v>34</v>
      </c>
      <c r="G7" s="4">
        <f>E7*1.09074</f>
        <v>27.2685</v>
      </c>
    </row>
    <row r="8">
      <c r="A8" t="s" s="12">
        <v>35</v>
      </c>
      <c r="B8" t="s">
        <v>36</v>
      </c>
      <c r="C8" t="s">
        <v>33</v>
      </c>
      <c r="D8" s="9">
        <v>0.25</v>
      </c>
      <c r="E8" s="11">
        <f>D8*$B$2</f>
        <v>0.25</v>
      </c>
      <c r="F8" t="s">
        <v>37</v>
      </c>
      <c r="G8" s="4">
        <f>E8*3.6741428571</f>
        <v>0.918536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41</v>
      </c>
      <c r="B10" t="s">
        <v>42</v>
      </c>
      <c r="C10" t="s">
        <v>40</v>
      </c>
      <c r="D10" s="9">
        <v>0.01</v>
      </c>
      <c r="E10" s="11">
        <f>D10*$B$2</f>
        <v>0.01</v>
      </c>
      <c r="F10" t="s">
        <v>34</v>
      </c>
      <c r="G10" s="4">
        <f>E10*14.8</f>
        <v>0.148</v>
      </c>
    </row>
    <row r="11">
      <c r="A11" t="s">
        <v>43</v>
      </c>
      <c r="B11" t="s">
        <v>44</v>
      </c>
      <c r="C11" t="s">
        <v>45</v>
      </c>
      <c r="D11" s="9">
        <v>4</v>
      </c>
      <c r="E11" s="11">
        <f>D11*$B$2</f>
        <v>4</v>
      </c>
      <c r="F11" t="s">
        <v>37</v>
      </c>
      <c r="G11" s="4">
        <f>E11*1.05</f>
        <v>4.2</v>
      </c>
    </row>
    <row r="12">
      <c r="A12" t="s">
        <v>46</v>
      </c>
      <c r="B12" t="s">
        <v>47</v>
      </c>
      <c r="C12" t="s">
        <v>48</v>
      </c>
      <c r="D12" s="9">
        <v>20</v>
      </c>
      <c r="E12" s="11">
        <f>D12*$B$2</f>
        <v>20</v>
      </c>
      <c r="F12" t="s">
        <v>24</v>
      </c>
      <c r="G12" s="4">
        <f>E12*1.2</f>
        <v>24</v>
      </c>
    </row>
    <row r="13">
      <c r="A13" t="s">
        <v>49</v>
      </c>
      <c r="B13" t="s">
        <v>50</v>
      </c>
      <c r="C13" t="s">
        <v>48</v>
      </c>
      <c r="D13" s="9">
        <v>12</v>
      </c>
      <c r="E13" s="11">
        <f>D13*$B$2</f>
        <v>12</v>
      </c>
      <c r="F13" t="s">
        <v>34</v>
      </c>
      <c r="G13" s="4">
        <f>E13*1.1</f>
        <v>13.2</v>
      </c>
    </row>
    <row r="14">
      <c r="A14" t="s">
        <v>51</v>
      </c>
      <c r="B14" t="s">
        <v>52</v>
      </c>
      <c r="C14" t="s">
        <v>48</v>
      </c>
      <c r="D14" s="9">
        <v>12</v>
      </c>
      <c r="E14" s="11">
        <f>D14*$B$2</f>
        <v>12</v>
      </c>
      <c r="F14" t="s">
        <v>34</v>
      </c>
      <c r="G14" s="4">
        <f>E14*1.8</f>
        <v>21.6</v>
      </c>
    </row>
    <row r="15">
      <c r="A15" t="s">
        <v>53</v>
      </c>
      <c r="B15" t="s">
        <v>54</v>
      </c>
      <c r="C15" t="s">
        <v>48</v>
      </c>
      <c r="D15" s="9">
        <v>15</v>
      </c>
      <c r="E15" s="11">
        <f>D15*$B$2</f>
        <v>15</v>
      </c>
      <c r="F15" t="s">
        <v>34</v>
      </c>
      <c r="G15" s="4">
        <f>E15*0.35</f>
        <v>5.25</v>
      </c>
    </row>
    <row r="16">
      <c r="A16" t="s">
        <v>55</v>
      </c>
      <c r="B16" t="s">
        <v>56</v>
      </c>
      <c r="C16" t="s">
        <v>57</v>
      </c>
      <c r="D16" s="9">
        <v>50</v>
      </c>
      <c r="E16" s="11">
        <f>D16*$B$2</f>
        <v>50</v>
      </c>
      <c r="F16" t="s">
        <v>24</v>
      </c>
      <c r="G16" s="4">
        <f>E16*0.1795</f>
        <v>8.975</v>
      </c>
    </row>
    <row r="17">
      <c r="A17" t="s">
        <v>58</v>
      </c>
      <c r="B17" t="s">
        <v>59</v>
      </c>
      <c r="C17" t="s">
        <v>60</v>
      </c>
      <c r="D17" s="9">
        <v>1</v>
      </c>
      <c r="E17" s="11">
        <f>D17*$B$2</f>
        <v>1</v>
      </c>
      <c r="F17" t="s">
        <v>34</v>
      </c>
      <c r="G17" s="4">
        <f>E17*5.8</f>
        <v>5.8</v>
      </c>
    </row>
    <row r="18">
      <c r="A18" t="s">
        <v>61</v>
      </c>
      <c r="B18" t="s">
        <v>62</v>
      </c>
      <c r="C18" t="s">
        <v>63</v>
      </c>
      <c r="D18" s="9">
        <v>0.035</v>
      </c>
      <c r="E18" s="11">
        <f>D18*$B$2</f>
        <v>0.035</v>
      </c>
      <c r="F18" t="s">
        <v>34</v>
      </c>
      <c r="G18" s="4">
        <f>E18*0.35</f>
        <v>0.01225</v>
      </c>
    </row>
    <row r="19">
      <c r="A19" t="s">
        <v>64</v>
      </c>
      <c r="B19" t="s">
        <v>65</v>
      </c>
      <c r="C19" t="s">
        <v>66</v>
      </c>
      <c r="D19" s="9">
        <v>0.3</v>
      </c>
      <c r="E19" s="11">
        <f>D19*$B$2</f>
        <v>0.3</v>
      </c>
      <c r="F19" t="s">
        <v>34</v>
      </c>
      <c r="G19" s="4">
        <f>E19*9.26</f>
        <v>2.778</v>
      </c>
    </row>
    <row r="20">
      <c r="A20" t="s">
        <v>67</v>
      </c>
      <c r="B20" t="s">
        <v>68</v>
      </c>
      <c r="C20" t="s">
        <v>66</v>
      </c>
      <c r="D20" s="9">
        <v>7.5</v>
      </c>
      <c r="E20" s="11">
        <f>D20*$B$2</f>
        <v>7.5</v>
      </c>
      <c r="F20" t="s">
        <v>34</v>
      </c>
      <c r="G20" s="4">
        <f>E20*4.47</f>
        <v>33.525</v>
      </c>
    </row>
    <row r="21">
      <c r="A21" t="s">
        <v>69</v>
      </c>
      <c r="B21" t="s">
        <v>70</v>
      </c>
      <c r="C21" t="s">
        <v>66</v>
      </c>
      <c r="D21" s="9">
        <v>7.5</v>
      </c>
      <c r="E21" s="11">
        <f>D21*$B$2</f>
        <v>7.5</v>
      </c>
      <c r="F21" t="s">
        <v>34</v>
      </c>
      <c r="G21" s="4">
        <f>E21*4.5</f>
        <v>33.75</v>
      </c>
    </row>
    <row r="22">
      <c r="A22"/>
      <c r="B22"/>
      <c r="C22"/>
      <c r="D22"/>
      <c r="E22"/>
      <c r="F22" t="s" s="3">
        <v>71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15</v>
      </c>
      <c r="E3" t="s">
        <v>34</v>
      </c>
      <c r="F3" t="s">
        <v>48</v>
      </c>
    </row>
    <row r="4">
      <c r="A4">
        <v>1</v>
      </c>
      <c r="B4" t="s">
        <v>80</v>
      </c>
      <c r="C4" t="s">
        <v>79</v>
      </c>
      <c r="D4" s="11">
        <v>12</v>
      </c>
      <c r="E4" t="s">
        <v>34</v>
      </c>
      <c r="F4" t="s">
        <v>48</v>
      </c>
    </row>
    <row r="5">
      <c r="A5">
        <v>1</v>
      </c>
      <c r="B5" t="s">
        <v>81</v>
      </c>
      <c r="C5" t="s">
        <v>79</v>
      </c>
      <c r="D5" s="11">
        <v>12</v>
      </c>
      <c r="E5" t="s">
        <v>34</v>
      </c>
      <c r="F5" t="s">
        <v>48</v>
      </c>
    </row>
    <row r="6">
      <c r="A6">
        <v>1</v>
      </c>
      <c r="B6" t="s">
        <v>82</v>
      </c>
      <c r="C6" t="s">
        <v>79</v>
      </c>
      <c r="D6" s="11">
        <v>7.5</v>
      </c>
      <c r="E6" t="s">
        <v>34</v>
      </c>
      <c r="F6" t="s">
        <v>66</v>
      </c>
    </row>
    <row r="7">
      <c r="A7">
        <v>1</v>
      </c>
      <c r="B7" t="s">
        <v>83</v>
      </c>
      <c r="C7" t="s">
        <v>79</v>
      </c>
      <c r="D7" s="11">
        <v>4</v>
      </c>
      <c r="E7" t="s">
        <v>37</v>
      </c>
      <c r="F7" t="s">
        <v>45</v>
      </c>
    </row>
    <row r="8">
      <c r="A8">
        <v>1</v>
      </c>
      <c r="B8" t="s">
        <v>84</v>
      </c>
      <c r="C8" t="s">
        <v>79</v>
      </c>
      <c r="D8" s="11">
        <v>0.25</v>
      </c>
      <c r="E8" t="s">
        <v>37</v>
      </c>
      <c r="F8" t="s">
        <v>33</v>
      </c>
    </row>
    <row r="9">
      <c r="A9">
        <v>1</v>
      </c>
      <c r="B9" t="s">
        <v>85</v>
      </c>
      <c r="C9" t="s">
        <v>79</v>
      </c>
      <c r="D9" s="11">
        <v>1</v>
      </c>
      <c r="E9" t="s">
        <v>34</v>
      </c>
      <c r="F9" t="s">
        <v>60</v>
      </c>
    </row>
    <row r="10">
      <c r="A10">
        <v>1</v>
      </c>
      <c r="B10" t="s">
        <v>86</v>
      </c>
      <c r="C10" t="s">
        <v>79</v>
      </c>
      <c r="D10" s="11">
        <v>0.3</v>
      </c>
      <c r="E10" t="s">
        <v>34</v>
      </c>
      <c r="F10" t="s">
        <v>66</v>
      </c>
    </row>
    <row r="11">
      <c r="A11">
        <v>1</v>
      </c>
      <c r="B11" t="s">
        <v>87</v>
      </c>
      <c r="C11" t="s">
        <v>79</v>
      </c>
      <c r="D11" s="11">
        <v>0.035</v>
      </c>
      <c r="E11" t="s">
        <v>34</v>
      </c>
      <c r="F11" t="s">
        <v>63</v>
      </c>
    </row>
    <row r="12">
      <c r="A12">
        <v>1</v>
      </c>
      <c r="B12" t="s">
        <v>88</v>
      </c>
      <c r="C12" t="s">
        <v>79</v>
      </c>
      <c r="D12" s="11">
        <v>0.01</v>
      </c>
      <c r="E12" t="s">
        <v>34</v>
      </c>
      <c r="F12" t="s">
        <v>40</v>
      </c>
    </row>
    <row r="13">
      <c r="A13">
        <v>1</v>
      </c>
      <c r="B13" t="s">
        <v>89</v>
      </c>
      <c r="C13" t="s">
        <v>79</v>
      </c>
      <c r="D13" s="11">
        <v>0.002</v>
      </c>
      <c r="E13" t="s">
        <v>34</v>
      </c>
      <c r="F13" t="s">
        <v>40</v>
      </c>
    </row>
    <row r="14">
      <c r="A14">
        <v>1</v>
      </c>
      <c r="B14" t="s">
        <v>90</v>
      </c>
      <c r="C14" t="s">
        <v>79</v>
      </c>
      <c r="D14" s="11">
        <v>50</v>
      </c>
      <c r="E14" t="s">
        <v>24</v>
      </c>
      <c r="F14" t="s">
        <v>57</v>
      </c>
    </row>
    <row r="15">
      <c r="A15">
        <v>1</v>
      </c>
      <c r="B15" t="s">
        <v>91</v>
      </c>
      <c r="C15" t="s">
        <v>76</v>
      </c>
      <c r="D15" s="11">
        <v>25</v>
      </c>
      <c r="E15" t="s">
        <v>24</v>
      </c>
      <c r="F15" t="s">
        <v>92</v>
      </c>
    </row>
    <row r="16">
      <c r="A16">
        <v>2</v>
      </c>
      <c r="B16" t="s">
        <v>93</v>
      </c>
      <c r="C16" t="s">
        <v>79</v>
      </c>
      <c r="D16" s="11">
        <v>25</v>
      </c>
      <c r="E16" t="s">
        <v>34</v>
      </c>
      <c r="F16" t="s">
        <v>33</v>
      </c>
    </row>
    <row r="17">
      <c r="A17">
        <v>1</v>
      </c>
      <c r="B17" t="s">
        <v>94</v>
      </c>
      <c r="C17" t="s">
        <v>79</v>
      </c>
      <c r="D17" s="11">
        <v>20</v>
      </c>
      <c r="E17" t="s">
        <v>24</v>
      </c>
      <c r="F17" t="s">
        <v>48</v>
      </c>
    </row>
    <row r="18">
      <c r="A18">
        <v>1</v>
      </c>
      <c r="B18" t="s">
        <v>95</v>
      </c>
      <c r="C18" t="s">
        <v>79</v>
      </c>
      <c r="D18" s="11">
        <v>7.5</v>
      </c>
      <c r="E18" t="s">
        <v>34</v>
      </c>
      <c r="F18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C - Vérifier le D.L.C.,peser les denrées,sélectionner le matériel nécessaire.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Cuire les œufs durs - Déposer les œufs dans deux bacs GN 1/1 H 100 perforés. - Cuire au four à la vapeur durant 15 minutes. - Refroidir les œufs suivant la procédure.Réserver au froid.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inlineStr" s="14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 t="s" s="14"/>
      <c r="F5"/>
    </row>
    <row r="6">
      <c r="A6" t="s">
        <v>2</v>
      </c>
      <c r="B6">
        <v>5</v>
      </c>
      <c r="C6" t="s">
        <v>105</v>
      </c>
      <c r="D6" t="inlineStr" s="14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2</v>
      </c>
      <c r="B9">
        <v>8</v>
      </c>
      <c r="C9"/>
      <c r="D9" t="s" s="14">
        <v>112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"GRO_CDC_160 · GRO.POISSONS · référence : "&amp;Besoins!B3&amp;" "&amp;Besoins!C3&amp;" · multiplicateur réglable sur la feuille ""Besoins"""</f>
        <v>GRO_CDC_160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C - Vérifier le D.L.C.,peser les denrées,sélectionner le matériel nécessaire. - Désinfecter le matériel et le poste de travail suivant les protocoles. O</v>
      </c>
      <c r="C5"/>
      <c r="D5"/>
    </row>
    <row r="6">
      <c r="A6" t="s" s="17">
        <v>116</v>
      </c>
      <c r="B6" t="str" s="14">
        <f>"[TREMPER] "&amp;Procedure!D3</f>
        <v>[TREMPER] 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v>
      </c>
      <c r="C6"/>
      <c r="D6"/>
    </row>
    <row r="7">
      <c r="A7" t="s" s="17">
        <v>117</v>
      </c>
      <c r="B7" t="str" s="14">
        <f>"[CUIRE] "&amp;Procedure!D4</f>
        <v>[CUIRE] Cuire les œufs durs - Déposer les œufs dans deux bacs GN 1/1 H 100 perforés. - Cuire au four à la vapeur durant 15 minutes. - Refroidir les œufs suivant la procédure.Réserver au froid.</v>
      </c>
      <c r="C7"/>
      <c r="D7"/>
    </row>
    <row r="8">
      <c r="A8" t="s" s="17">
        <v>118</v>
      </c>
      <c r="B8" t="str" s="14">
        <f>"[BATTRE] "&amp;Procedure!D5</f>
        <v>[BATTRE] 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v>
      </c>
      <c r="C8"/>
      <c r="D8"/>
    </row>
    <row r="9">
      <c r="A9" t="s" s="17">
        <v>119</v>
      </c>
      <c r="B9" t="str" s="14">
        <f>"[CUIRE] "&amp;Procedure!D6</f>
        <v>[CUIRE] 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v>
      </c>
      <c r="C9"/>
      <c r="D9"/>
    </row>
    <row r="10">
      <c r="A10" t="s" s="17">
        <v>120</v>
      </c>
      <c r="B10" t="str" s="14">
        <f>"[DISPOSER] "&amp;Procedure!D7</f>
        <v>[DISPOSER] 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v>
      </c>
      <c r="C10"/>
      <c r="D10"/>
    </row>
    <row r="11">
      <c r="A11" t="s" s="17">
        <v>121</v>
      </c>
      <c r="B11" t="str" s="14">
        <f>"[DRESSER] "&amp;Procedure!D8</f>
        <v>[DRESSER] Dresser et servir - Dresser sur assiette,une portion de filet de morue,un demi-œuf dur,les différents légumes et de l’aïoli.</v>
      </c>
      <c r="C11"/>
      <c r="D11"/>
    </row>
    <row r="12">
      <c r="A12" t="s" s="17">
        <v>122</v>
      </c>
      <c r="B12" t="str" s="14">
        <f>Procedure!D9</f>
        <v>Temps de cuisson des légumes - Voir le tableau des cuissons.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