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<sst xmlns="http://schemas.openxmlformats.org/spreadsheetml/2006/main" count="87" uniqueCount="87">
  <si>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</si>
  <si>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</si>
  <si>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</si>
  <si>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</si>
  <si>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</si>
  <si>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</si>
  <si>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</si>
  <si>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</si>
  <si>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</si>
  <si>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</si>
  <si>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</si>
  <si>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</si>
  <si>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</si>
  <si>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</si>
  <si>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</si>
  <si>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</si>
  <si>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</si>
  <si>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</si>
  <si>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</si>
  <si>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</si>
  <si>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KNORR-BOUIL-BOE</t>
  </si>
  <si>
    <t>Bouillon de Bœuf déshydraté (Knorr Professional)</t>
  </si>
  <si>
    <t>Fonds déshydratés et poudres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</si>
  <si>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</si>
  <si>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</si>
  <si>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</si>
  <si>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</si>
  <si>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</si>
  <si>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</si>
  <si>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</si>
  <si>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</si>
  <si>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RNM4G100918</t>
  </si>
  <si>
    <t>Oignons émincés 4G</t>
  </si>
  <si>
    <t>Légumes 4ème et 5ème gamme</t>
  </si>
  <si>
    <t>RNM4G100925</t>
  </si>
  <si>
    <t>Poireaux émincés 4G</t>
  </si>
  <si>
    <t>SEL-GROS</t>
  </si>
  <si>
    <t>Gros sel de mer</t>
  </si>
  <si>
    <t>Sels et condiments de base</t>
  </si>
  <si>
    <t>RNMS00786</t>
  </si>
  <si>
    <t>Petits oignons blancs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</si>
  <si>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</si>
  <si>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</si>
  <si>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</si>
  <si>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</si>
  <si>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</si>
  <si>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</si>
  <si>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</si>
  <si>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</si>
  <si>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IRISH-STEW</t>
  </si>
  <si>
    <t>METTRE EN PLACE</t>
  </si>
  <si>
    <t>ÉGOUTTER</t>
  </si>
  <si>
    <t>85 min (repos)</t>
  </si>
  <si>
    <t>BLANCHIR</t>
  </si>
  <si>
    <t>70 min (cuisson)</t>
  </si>
  <si>
    <t>SAUTER</t>
  </si>
  <si>
    <t>64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</si>
  <si>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</si>
  <si>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</si>
  <si>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</si>
  <si>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</si>
  <si>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</si>
  <si>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</si>
  <si>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</si>
  <si>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</si>
  <si>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</si>
  <si>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Oignons émincés 4G</t>
  </si>
  <si>
    <t>matiere</t>
  </si>
  <si>
    <t xml:space="preserve">    ↳ Poireaux émincés 4G</t>
  </si>
  <si>
    <t xml:space="preserve">    ↳ POMME DE TERRE basique div.var.cons France lavée cat.I 40-70mm sac 10kg</t>
  </si>
  <si>
    <t xml:space="preserve">    ↳ CÉLERI-BRANCHE vert U.E. cat.I</t>
  </si>
  <si>
    <t xml:space="preserve">    ↳ Gros sel de mer</t>
  </si>
  <si>
    <t xml:space="preserve">    ↳ Poivre noir moulu</t>
  </si>
  <si>
    <t xml:space="preserve">    ↳ Bouillon de boeuf reconstitue (collectivite)</t>
  </si>
  <si>
    <t xml:space="preserve">        ↳ EAU</t>
  </si>
  <si>
    <t xml:space="preserve">        ↳ Bouillon de Bœuf déshydraté (Knorr Professional)</t>
  </si>
  <si>
    <t xml:space="preserve">    ↳ Petits oignons blancs surgelés</t>
  </si>
  <si>
    <t xml:space="preserve">    ↳ PERSIL frisé U.E. botte</t>
  </si>
  <si>
    <t>Fiche technique — IRISH-STEW</t>
  </si>
  <si>
    <t>IRISH-STEW  GRO_CDC_156</t>
  </si>
  <si>
    <t>1.</t>
  </si>
  <si>
    <t>2.</t>
  </si>
  <si>
    <t>3.</t>
  </si>
  <si>
    <t>4.</t>
  </si>
  <si>
    <t>5.</t>
  </si>
  <si>
    <t>↳ Bouillon de boeuf reconstitue (collectivite)  GRO-BOUIL-BOE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</si>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</sst>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14.7</v>
      </c>
      <c r="E7" s="6">
        <f>D7*$B$2</f>
        <v>14.7</v>
      </c>
      <c r="F7" t="s">
        <v>15</v>
      </c>
      <c r="G7" s="9">
        <f>E7*0.003</f>
        <v>0.0441</v>
      </c>
    </row>
    <row r="8">
      <c r="A8" t="s">
        <v>16</v>
      </c>
      <c r="B8" t="s">
        <v>17</v>
      </c>
      <c r="C8" t="s">
        <v>18</v>
      </c>
      <c r="D8" s="4">
        <v>0.012</v>
      </c>
      <c r="E8" s="6">
        <f>D8*$B$2</f>
        <v>0.012</v>
      </c>
      <c r="F8" t="s">
        <v>19</v>
      </c>
      <c r="G8" s="9">
        <f>E8*12.5</f>
        <v>0.15</v>
      </c>
    </row>
    <row r="9">
      <c r="A9" t="s">
        <v>20</v>
      </c>
      <c r="B9" t="s">
        <v>21</v>
      </c>
      <c r="C9" t="s">
        <v>22</v>
      </c>
      <c r="D9" s="4">
        <v>0.3</v>
      </c>
      <c r="E9" s="6">
        <f>D9*$B$2</f>
        <v>0.3</v>
      </c>
      <c r="F9" t="s">
        <v>19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19</v>
      </c>
      <c r="G10" s="9">
        <f>E10*1.4</f>
        <v>0.7</v>
      </c>
    </row>
    <row r="11">
      <c r="A11" t="s">
        <v>26</v>
      </c>
      <c r="B11" t="s">
        <v>27</v>
      </c>
      <c r="C11" t="s">
        <v>25</v>
      </c>
      <c r="D11" s="4">
        <v>0.3</v>
      </c>
      <c r="E11" s="6">
        <f>D11*$B$2</f>
        <v>0.3</v>
      </c>
      <c r="F11" t="s">
        <v>28</v>
      </c>
      <c r="G11" s="9">
        <f>E11*4.5</f>
        <v>1.35</v>
      </c>
    </row>
    <row r="12">
      <c r="A12" t="s">
        <v>29</v>
      </c>
      <c r="B12" t="s">
        <v>30</v>
      </c>
      <c r="C12" t="s">
        <v>25</v>
      </c>
      <c r="D12" s="4">
        <v>15</v>
      </c>
      <c r="E12" s="6">
        <f>D12*$B$2</f>
        <v>15</v>
      </c>
      <c r="F12" t="s">
        <v>19</v>
      </c>
      <c r="G12" s="9">
        <f>E12*0.35</f>
        <v>5.25</v>
      </c>
    </row>
    <row r="13">
      <c r="A13" t="s">
        <v>31</v>
      </c>
      <c r="B13" t="s">
        <v>32</v>
      </c>
      <c r="C13" t="s">
        <v>33</v>
      </c>
      <c r="D13" s="4">
        <v>4</v>
      </c>
      <c r="E13" s="6">
        <f>D13*$B$2</f>
        <v>4</v>
      </c>
      <c r="F13" t="s">
        <v>19</v>
      </c>
      <c r="G13" s="9">
        <f>E13*4.32</f>
        <v>17.28</v>
      </c>
    </row>
    <row r="14">
      <c r="A14" t="s">
        <v>34</v>
      </c>
      <c r="B14" t="s">
        <v>35</v>
      </c>
      <c r="C14" t="s">
        <v>33</v>
      </c>
      <c r="D14" s="4">
        <v>2.5</v>
      </c>
      <c r="E14" s="6">
        <f>D14*$B$2</f>
        <v>2.5</v>
      </c>
      <c r="F14" t="s">
        <v>19</v>
      </c>
      <c r="G14" s="9">
        <f>E14*4.46</f>
        <v>11.15</v>
      </c>
    </row>
    <row r="15">
      <c r="A15" t="s">
        <v>36</v>
      </c>
      <c r="B15" t="s">
        <v>37</v>
      </c>
      <c r="C15" t="s">
        <v>38</v>
      </c>
      <c r="D15" s="4">
        <v>0.1</v>
      </c>
      <c r="E15" s="6">
        <f>D15*$B$2</f>
        <v>0.1</v>
      </c>
      <c r="F15" t="s">
        <v>19</v>
      </c>
      <c r="G15" s="9">
        <f>E15*0.42</f>
        <v>0.042</v>
      </c>
    </row>
    <row r="16">
      <c r="A16" t="s">
        <v>39</v>
      </c>
      <c r="B16" t="s">
        <v>40</v>
      </c>
      <c r="C16" t="s">
        <v>41</v>
      </c>
      <c r="D16" s="4">
        <v>2</v>
      </c>
      <c r="E16" s="6">
        <f>D16*$B$2</f>
        <v>2</v>
      </c>
      <c r="F16" t="s">
        <v>19</v>
      </c>
      <c r="G16" s="9">
        <f>E16*3.85</f>
        <v>7.7</v>
      </c>
    </row>
    <row r="17">
      <c r="A17"/>
      <c r="B17"/>
      <c r="C17"/>
      <c r="D17"/>
      <c r="E17"/>
      <c r="F17" t="s" s="10">
        <v>42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2">
        <is>
          <t>Mise en place du poste de travail C - Vérifier les D.L.C.,peser les denrées,sélectionner le matériel. - Désinfecter le matériel et le poste de travail suivant les protocoles. O</t>
        </is>
      </c>
      <c r="E2" t="s" s="12"/>
      <c r="F2"/>
    </row>
    <row r="3">
      <c r="A3" t="s">
        <v>49</v>
      </c>
      <c r="B3">
        <v>2</v>
      </c>
      <c r="C3" t="s">
        <v>51</v>
      </c>
      <c r="D3" t="inlineStr" s="12">
        <is>
          <t>Préparations préliminaires - Déconditionner la viande et l’égoutter dans un bac GN 2/1 H 250 en polycarbog nate muni d’une grille égouttoir.Couvrir.Réserver au froid. P - Éplucher, laver, désinfecter le persil, le céleri-branche et les pommes de terre (bintje) suivant la procédure. L - Au coupe-légumes,émincer grossièrement les pommes de terre et le céleri-brang E che.Réserver. - Au cutter,hacher le persil.Réserver au froid. - Déconditionner les pommes de terre sous vide,rincer et stocker au froid en attente L d’utilisation. S - Déconditionner les petits oignons grelots,le poireau et l’oignon émincés.Réserver. - Préchauffer le four sur la position vapeur. - Dans un rondeau,réaliser le fond blanc de veau,à partir de fond déshydraté,en se g reportant aux recommandations du fabricant.</t>
        </is>
      </c>
      <c r="E3" t="s" s="12"/>
      <c r="F3" t="s">
        <v>52</v>
      </c>
    </row>
    <row r="4">
      <c r="A4" t="s">
        <v>49</v>
      </c>
      <c r="B4">
        <v>3</v>
      </c>
      <c r="C4" t="s">
        <v>53</v>
      </c>
      <c r="D4" t="inlineStr" s="12">
        <is>
          <t>Blanchir la viande - Préchauffer le four sur la position vapeur. - Disposer la viande sur 5 bacs GN 1/1 H 65 perforés. - Enfourner et «blanchir» la viande à la vapeur durant 15 minutes. - Laisser s’égoutter les bacs de viande dans le four.</t>
        </is>
      </c>
      <c r="E4" t="s" s="12"/>
      <c r="F4" t="s">
        <v>54</v>
      </c>
    </row>
    <row r="5">
      <c r="A5" t="s">
        <v>49</v>
      </c>
      <c r="B5">
        <v>4</v>
      </c>
      <c r="C5" t="s">
        <v>55</v>
      </c>
      <c r="D5" t="inlineStr" s="12">
        <is>
          <t>Marquer la cuisson de l’Irish-stew - Dans la sauteuse,disposer en alternance,la viande blanchie et les légumes émincés (oignons,pommes de terre,céleri et poireaux). - Ajouter le bouquet garni (ou un peu d’herbes de Provence). - Saler et poivrer chaque couche. - Mouiller à hauteur avec le fond blanc (on peut corser avec un peu de jus d’agneau). - Poser la sonde de cuisson au cœur d’un morceau de viande. - Cuire à couvert pendant 2 heures environ.Au terme de la cuisson,atteindre une température de + 95 °C au cœur de la viande. - Décanter et répartir les morceaux de viande dans 6 bacs GN 1/1 H 100. - Laisser réduire le fond de cuisson.Mixer.Le fond de cuisson ressemble alors à une purée liquide. - Pendant la réduction du fond de cuisson,cuire les petits oignons grelots à la vapeur dans 1 bac GN 1/1 H 45 perforé,pendant 10 minutes. - Dans les 6 bacs de cuisson,sur les morceaux de viande,déposer les pommes de terre désouvidées et les petits oignons grelots. - Répartir le fond de cuisson entre les 6 bacs.Au besoin,compléter le mouillement. Couvrir.Cuire au four à chaleur mixte à + 175 °C 15 minutes environ. - Rectifier l’assaisonnement.Ajouter la worcestershire sauce. - Respecter la procédure de fin de cuisson. - Stocker en armoire chaude et maintenir à + 63 °C en attente de consommation.</t>
        </is>
      </c>
      <c r="E5" t="s" s="12"/>
      <c r="F5" t="s">
        <v>56</v>
      </c>
    </row>
    <row r="6">
      <c r="A6" t="s">
        <v>49</v>
      </c>
      <c r="B6">
        <v>5</v>
      </c>
      <c r="C6" t="s">
        <v>57</v>
      </c>
      <c r="D6" t="inlineStr" s="12">
        <is>
          <t>Servir - Servir la viande accompagnée de pommes de terre et de petits oignons en garniture.Napper de fond de cuisson.Saupoudrer avec un peu de persil haché. NB :dans la recette traditionnelle,l’Irish-stew est mouillé à l’eau.</t>
        </is>
      </c>
      <c r="E6" t="s" s="12"/>
      <c r="F6"/>
    </row>
    <row r="7">
      <c r="A7" t="s">
        <v>58</v>
      </c>
      <c r="B7">
        <v>1</v>
      </c>
      <c r="C7" t="s">
        <v>59</v>
      </c>
      <c r="D7" t="s" s="12">
        <v>60</v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49</v>
      </c>
      <c r="C2" t="s">
        <v>65</v>
      </c>
      <c r="D2" s="6">
        <f>'Besoins'!$B$2*100</f>
        <v>100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'Besoins'!$B$2*4</f>
        <v>4</v>
      </c>
      <c r="E3" t="s">
        <v>19</v>
      </c>
    </row>
    <row r="4">
      <c r="A4">
        <v>1</v>
      </c>
      <c r="B4" t="s">
        <v>68</v>
      </c>
      <c r="C4" t="s">
        <v>67</v>
      </c>
      <c r="D4" s="6">
        <f>'Besoins'!$B$2*2.5</f>
        <v>2.5</v>
      </c>
      <c r="E4" t="s">
        <v>19</v>
      </c>
    </row>
    <row r="5">
      <c r="A5">
        <v>1</v>
      </c>
      <c r="B5" t="s">
        <v>69</v>
      </c>
      <c r="C5" t="s">
        <v>67</v>
      </c>
      <c r="D5" s="6">
        <f>'Besoins'!$B$2*15</f>
        <v>15</v>
      </c>
      <c r="E5" t="s">
        <v>19</v>
      </c>
    </row>
    <row r="6">
      <c r="A6">
        <v>1</v>
      </c>
      <c r="B6" t="s">
        <v>70</v>
      </c>
      <c r="C6" t="s">
        <v>67</v>
      </c>
      <c r="D6" s="6">
        <f>'Besoins'!$B$2*0.5</f>
        <v>0.5</v>
      </c>
      <c r="E6" t="s">
        <v>19</v>
      </c>
    </row>
    <row r="7">
      <c r="A7">
        <v>1</v>
      </c>
      <c r="B7" t="s">
        <v>71</v>
      </c>
      <c r="C7" t="s">
        <v>67</v>
      </c>
      <c r="D7" s="6">
        <f>'Besoins'!$B$2*0.1</f>
        <v>0.1</v>
      </c>
      <c r="E7" t="s">
        <v>19</v>
      </c>
    </row>
    <row r="8">
      <c r="A8">
        <v>1</v>
      </c>
      <c r="B8" t="s">
        <v>72</v>
      </c>
      <c r="C8" t="s">
        <v>67</v>
      </c>
      <c r="D8" s="6">
        <f>'Besoins'!$B$2*0.012</f>
        <v>0.012</v>
      </c>
      <c r="E8" t="s">
        <v>19</v>
      </c>
    </row>
    <row r="9">
      <c r="A9">
        <v>1</v>
      </c>
      <c r="B9" t="s">
        <v>73</v>
      </c>
      <c r="C9" t="s">
        <v>65</v>
      </c>
      <c r="D9" s="6">
        <f>'Besoins'!$B$2*15</f>
        <v>15</v>
      </c>
      <c r="E9" t="s">
        <v>15</v>
      </c>
    </row>
    <row r="10">
      <c r="A10">
        <v>2</v>
      </c>
      <c r="B10" t="s">
        <v>74</v>
      </c>
      <c r="C10" t="s">
        <v>67</v>
      </c>
      <c r="D10" s="6">
        <f>'Besoins'!$B$2*14.7</f>
        <v>14.7</v>
      </c>
      <c r="E10" t="s">
        <v>15</v>
      </c>
    </row>
    <row r="11">
      <c r="A11">
        <v>2</v>
      </c>
      <c r="B11" t="s">
        <v>75</v>
      </c>
      <c r="C11" t="s">
        <v>67</v>
      </c>
      <c r="D11" s="6">
        <f>'Besoins'!$B$2*0.3</f>
        <v>0.3</v>
      </c>
      <c r="E11" t="s">
        <v>19</v>
      </c>
    </row>
    <row r="12">
      <c r="A12">
        <v>1</v>
      </c>
      <c r="B12" t="s">
        <v>76</v>
      </c>
      <c r="C12" t="s">
        <v>67</v>
      </c>
      <c r="D12" s="6">
        <f>'Besoins'!$B$2*2</f>
        <v>2</v>
      </c>
      <c r="E12" t="s">
        <v>19</v>
      </c>
    </row>
    <row r="13">
      <c r="A13">
        <v>1</v>
      </c>
      <c r="B13" t="s">
        <v>77</v>
      </c>
      <c r="C13" t="s">
        <v>67</v>
      </c>
      <c r="D13" s="6">
        <f>'Besoins'!$B$2*0.3</f>
        <v>0.3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78</v>
      </c>
      <c r="B1"/>
      <c r="C1"/>
      <c r="D1"/>
    </row>
    <row r="2">
      <c r="A2" t="str" s="13">
        <f>"GRO_CDC_156 · GRO.COMPLETS · référence : "&amp;Besoins!B3&amp;" "&amp;Besoins!C3&amp;" · multiplicateur réglable sur la feuille ""Besoins"""</f>
        <v>GRO_CDC_156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5">
        <v>81</v>
      </c>
      <c r="B6" t="str" s="12">
        <f>"[ÉGOUTTER] "&amp;Procedure!D3</f>
        <v>[ÉGOUTTER] Préparations préliminaires - Déconditionner la viande et l’égoutter dans un bac GN 2/1 H 250 en polycarbog nate muni d’une grille égouttoir.Couvrir.Réserver au froid. P - Éplucher, laver, désinfecter le persil, le céleri-branche et les pommes de terre (bintje) suivant la procédure. L - Au coupe-légumes,émincer grossièrement les pommes de terre et le céleri-brang E che.Réserver. - Au cutter,hacher le persil.Réserver au froid. - Déconditionner les pommes de terre sous vide,rincer et stocker au froid en attente L d’utilisation. S - Déconditionner les petits oignons grelots,le poireau et l’oignon émincés.Réserver. - Préchauffer le four sur la position vapeur. - Dans un rondeau,réaliser le fond blanc de veau,à partir de fond déshydraté,en se g reportant aux recommandations du fabricant.</v>
      </c>
      <c r="C6"/>
      <c r="D6"/>
    </row>
    <row r="7">
      <c r="A7" t="s" s="15">
        <v>82</v>
      </c>
      <c r="B7" t="str" s="12">
        <f>"[BLANCHIR] "&amp;Procedure!D4</f>
        <v>[BLANCHIR] Blanchir la viande - Préchauffer le four sur la position vapeur. - Disposer la viande sur 5 bacs GN 1/1 H 65 perforés. - Enfourner et «blanchir» la viande à la vapeur durant 15 minutes. - Laisser s’égoutter les bacs de viande dans le four.</v>
      </c>
      <c r="C7"/>
      <c r="D7"/>
    </row>
    <row r="8">
      <c r="A8" t="s" s="15">
        <v>83</v>
      </c>
      <c r="B8" t="str" s="12">
        <f>"[SAUTER] "&amp;Procedure!D5</f>
        <v>[SAUTER] Marquer la cuisson de l’Irish-stew - Dans la sauteuse,disposer en alternance,la viande blanchie et les légumes émincés (oignons,pommes de terre,céleri et poireaux). - Ajouter le bouquet garni (ou un peu d’herbes de Provence). - Saler et poivrer chaque couche. - Mouiller à hauteur avec le fond blanc (on peut corser avec un peu de jus d’agneau). - Poser la sonde de cuisson au cœur d’un morceau de viande. - Cuire à couvert pendant 2 heures environ.Au terme de la cuisson,atteindre une température de + 95 °C au cœur de la viande. - Décanter et répartir les morceaux de viande dans 6 bacs GN 1/1 H 100. - Laisser réduire le fond de cuisson.Mixer.Le fond de cuisson ressemble alors à une purée liquide. - Pendant la réduction du fond de cuisson,cuire les petits oignons grelots à la vapeur dans 1 bac GN 1/1 H 45 perforé,pendant 10 minutes. - Dans les 6 bacs de cuisson,sur les morceaux de viande,déposer les pommes de terre désouvidées et les petits oignons grelots. - Répartir le fond de cuisson entre les 6 bacs.Au besoin,compléter le mouillement. Couvrir.Cuire au four à chaleur mixte à + 175 °C 15 minutes environ. - Rectifier l’assaisonnement.Ajouter la worcestershire sauce. - Respecter la procédure de fin de cuisson. - Stocker en armoire chaude et maintenir à + 63 °C en attente de consommation.</v>
      </c>
      <c r="C8"/>
      <c r="D8"/>
    </row>
    <row r="9">
      <c r="A9" t="s" s="15">
        <v>84</v>
      </c>
      <c r="B9" t="str" s="12">
        <f>"[SERVIR] "&amp;Procedure!D6</f>
        <v>[SERVIR] Servir - Servir la viande accompagnée de pommes de terre et de petits oignons en garniture.Napper de fond de cuisson.Saupoudrer avec un peu de persil haché. NB :dans la recette traditionnelle,l’Irish-stew est mouillé à l’eau.</v>
      </c>
      <c r="C9"/>
      <c r="D9"/>
    </row>
    <row r="10">
      <c r="A10"/>
      <c r="B10"/>
      <c r="C10"/>
      <c r="D10"/>
    </row>
    <row r="11">
      <c r="A11" t="s" s="14">
        <v>85</v>
      </c>
      <c r="B11"/>
      <c r="C11"/>
      <c r="D11"/>
    </row>
    <row r="12">
      <c r="A12" t="s" s="15">
        <v>80</v>
      </c>
      <c r="B12" t="str" s="12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6">
        <v>86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2026-08-01T02:01:18Z</dcterms:created>
  <dc:title>IRISH-STEW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2026-08-01T02:01:18Z</dcterms:modified>
  <cp:revision>1</cp:revision>
</cp:coreProperties>
</file>