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<sst xmlns="http://schemas.openxmlformats.org/spreadsheetml/2006/main" count="101" uniqueCount="101">
  <si>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</si>
  <si>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</si>
  <si>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</si>
  <si>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</si>
  <si>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</si>
  <si>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</si>
  <si>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</si>
  <si>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</si>
  <si>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</si>
  <si>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</si>
  <si>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</si>
  <si>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</si>
  <si>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</si>
  <si>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</si>
  <si>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</si>
  <si>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</si>
  <si>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</si>
  <si>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</si>
  <si>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</si>
  <si>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</si>
  <si>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</si>
  <si>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</si>
  <si>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</si>
  <si>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JUS-AGNEAU</t>
  </si>
  <si>
    <t>Jus d'agneau reconstitue</t>
  </si>
  <si>
    <t>Épicerie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</si>
  <si>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</si>
  <si>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</si>
  <si>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</si>
  <si>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</si>
  <si>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</si>
  <si>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</si>
  <si>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</si>
  <si>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</si>
  <si>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</si>
  <si>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</si>
  <si>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</si>
  <si>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</si>
  <si>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</si>
  <si>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</si>
  <si>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</si>
  <si>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</si>
  <si>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</si>
  <si>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</si>
  <si>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PDT-RONDELLE-SUR</t>
  </si>
  <si>
    <t>Pommes de terre rondelles precuites surgelees</t>
  </si>
  <si>
    <t>COTE-AGNEAU</t>
  </si>
  <si>
    <t>Cotes d'agneau</t>
  </si>
  <si>
    <t>Agneau et mouton</t>
  </si>
  <si>
    <t>Total</t>
  </si>
  <si>
    <t>Recette</t>
  </si>
  <si>
    <t>#</t>
  </si>
  <si>
    <t>Verbe</t>
  </si>
  <si>
    <t>Étape</t>
  </si>
  <si>
    <t>Précision technique</t>
  </si>
  <si>
    <t>Durée</t>
  </si>
  <si>
    <t>CÔTES D’AGNEAU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</si>
  <si>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</si>
  <si>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</si>
  <si>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</si>
  <si>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</si>
  <si>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</si>
  <si>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</si>
  <si>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</si>
  <si>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</si>
  <si>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</si>
  <si>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</si>
  <si>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</si>
  <si>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</si>
  <si>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</si>
  <si>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</si>
  <si>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</si>
  <si>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</si>
  <si>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</si>
  <si>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</si>
  <si>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</si>
  <si>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Cotes d'agneau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</si>
  <si>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</si>
  <si>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</si>
  <si>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</si>
  <si>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</si>
  <si>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</si>
  <si>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</si>
  <si>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</si>
  <si>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</si>
  <si>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</si>
  <si>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</si>
  <si>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</si>
  <si>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</si>
  <si>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 xml:space="preserve">    ↳ Jus d'agneau reconstitue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</si>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</sst>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14.625</v>
      </c>
      <c r="E7" s="6">
        <f>D7*$B$2</f>
        <v>14.625</v>
      </c>
      <c r="F7" t="s">
        <v>15</v>
      </c>
      <c r="G7" s="9">
        <f>E7*0.003</f>
        <v>0.043875</v>
      </c>
    </row>
    <row r="8">
      <c r="A8" t="s">
        <v>16</v>
      </c>
      <c r="B8" t="s">
        <v>17</v>
      </c>
      <c r="C8" t="s">
        <v>18</v>
      </c>
      <c r="D8" s="4">
        <v>0.016</v>
      </c>
      <c r="E8" s="6">
        <f>D8*$B$2</f>
        <v>0.016</v>
      </c>
      <c r="F8" t="s">
        <v>19</v>
      </c>
      <c r="G8" s="9">
        <f>E8*12.5</f>
        <v>0.2</v>
      </c>
    </row>
    <row r="9">
      <c r="A9" t="s">
        <v>20</v>
      </c>
      <c r="B9" t="s">
        <v>21</v>
      </c>
      <c r="C9" t="s">
        <v>22</v>
      </c>
      <c r="D9" s="4">
        <v>0.06</v>
      </c>
      <c r="E9" s="6">
        <f>D9*$B$2</f>
        <v>0.06</v>
      </c>
      <c r="F9" t="s">
        <v>19</v>
      </c>
      <c r="G9" s="9">
        <f>E9*9.5</f>
        <v>0.57</v>
      </c>
    </row>
    <row r="10">
      <c r="A10" t="s">
        <v>23</v>
      </c>
      <c r="B10" t="s">
        <v>24</v>
      </c>
      <c r="C10" t="s">
        <v>25</v>
      </c>
      <c r="D10" s="4">
        <v>9</v>
      </c>
      <c r="E10" s="6">
        <f>D10*$B$2</f>
        <v>9</v>
      </c>
      <c r="F10" t="s">
        <v>15</v>
      </c>
      <c r="G10" s="9">
        <f>E10*4</f>
        <v>36</v>
      </c>
    </row>
    <row r="11">
      <c r="A11" t="s">
        <v>26</v>
      </c>
      <c r="B11" t="s">
        <v>27</v>
      </c>
      <c r="C11" t="s">
        <v>28</v>
      </c>
      <c r="D11" s="4">
        <v>0.375</v>
      </c>
      <c r="E11" s="6">
        <f>D11*$B$2</f>
        <v>0.375</v>
      </c>
      <c r="F11" t="s">
        <v>19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15</v>
      </c>
      <c r="G12" s="9">
        <f>E12*1.05</f>
        <v>0.2625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19</v>
      </c>
      <c r="G13" s="9">
        <f>E13*5.2</f>
        <v>1.3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19</v>
      </c>
      <c r="G14" s="9">
        <f>E14*4.32</f>
        <v>21.6</v>
      </c>
    </row>
    <row r="15">
      <c r="A15" t="s">
        <v>38</v>
      </c>
      <c r="B15" t="s">
        <v>39</v>
      </c>
      <c r="C15" t="s">
        <v>40</v>
      </c>
      <c r="D15" s="4">
        <v>0.15</v>
      </c>
      <c r="E15" s="6">
        <f>D15*$B$2</f>
        <v>0.15</v>
      </c>
      <c r="F15" t="s">
        <v>19</v>
      </c>
      <c r="G15" s="9">
        <f>E15*0.35</f>
        <v>0.0525</v>
      </c>
    </row>
    <row r="16">
      <c r="A16" t="s">
        <v>41</v>
      </c>
      <c r="B16" t="s">
        <v>42</v>
      </c>
      <c r="C16" t="s">
        <v>43</v>
      </c>
      <c r="D16" s="4">
        <v>0.25</v>
      </c>
      <c r="E16" s="6">
        <f>D16*$B$2</f>
        <v>0.25</v>
      </c>
      <c r="F16" t="s">
        <v>19</v>
      </c>
      <c r="G16" s="9">
        <f>E16*9.26</f>
        <v>2.315</v>
      </c>
    </row>
    <row r="17">
      <c r="A17" t="s">
        <v>44</v>
      </c>
      <c r="B17" t="s">
        <v>45</v>
      </c>
      <c r="C17" t="s">
        <v>43</v>
      </c>
      <c r="D17" s="4">
        <v>25</v>
      </c>
      <c r="E17" s="6">
        <f>D17*$B$2</f>
        <v>25</v>
      </c>
      <c r="F17" t="s">
        <v>19</v>
      </c>
      <c r="G17" s="9">
        <f>E17*2.6</f>
        <v>65</v>
      </c>
    </row>
    <row r="18">
      <c r="A18" t="s">
        <v>46</v>
      </c>
      <c r="B18" t="s">
        <v>47</v>
      </c>
      <c r="C18" t="s">
        <v>48</v>
      </c>
      <c r="D18" s="4">
        <v>15</v>
      </c>
      <c r="E18" s="6">
        <f>D18*$B$2</f>
        <v>15</v>
      </c>
      <c r="F18" t="s">
        <v>19</v>
      </c>
      <c r="G18" s="9">
        <f>E18*16</f>
        <v>240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2"/>
      <c r="F4" t="s">
        <v>60</v>
      </c>
    </row>
    <row r="5">
      <c r="A5" t="s">
        <v>56</v>
      </c>
      <c r="B5">
        <v>4</v>
      </c>
      <c r="C5" t="s">
        <v>61</v>
      </c>
      <c r="D5" t="inlineStr" s="12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2"/>
      <c r="F6"/>
    </row>
    <row r="7">
      <c r="A7" t="s">
        <v>56</v>
      </c>
      <c r="B7">
        <v>6</v>
      </c>
      <c r="C7" t="s">
        <v>64</v>
      </c>
      <c r="D7" t="inlineStr" s="12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2"/>
      <c r="F7" t="s">
        <v>65</v>
      </c>
    </row>
    <row r="8">
      <c r="A8" t="s">
        <v>56</v>
      </c>
      <c r="B8">
        <v>7</v>
      </c>
      <c r="C8" t="s">
        <v>66</v>
      </c>
      <c r="D8" t="s" s="12">
        <v>67</v>
      </c>
      <c r="E8" t="s" s="12"/>
      <c r="F8"/>
    </row>
    <row r="9">
      <c r="A9" t="s">
        <v>68</v>
      </c>
      <c r="B9">
        <v>1</v>
      </c>
      <c r="C9" t="s">
        <v>69</v>
      </c>
      <c r="D9" t="s" s="12">
        <v>70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56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'Besoins'!$B$2*15</f>
        <v>15</v>
      </c>
      <c r="E3" t="s">
        <v>19</v>
      </c>
    </row>
    <row r="4">
      <c r="A4">
        <v>1</v>
      </c>
      <c r="B4" t="s">
        <v>78</v>
      </c>
      <c r="C4" t="s">
        <v>77</v>
      </c>
      <c r="D4" s="6">
        <f>'Besoins'!$B$2*5</f>
        <v>5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'Besoins'!$B$2*0.25</f>
        <v>0.25</v>
      </c>
      <c r="E5" t="s">
        <v>19</v>
      </c>
    </row>
    <row r="6">
      <c r="A6">
        <v>1</v>
      </c>
      <c r="B6" t="s">
        <v>80</v>
      </c>
      <c r="C6" t="s">
        <v>77</v>
      </c>
      <c r="D6" s="6">
        <f>'Besoins'!$B$2*0.06</f>
        <v>0.06</v>
      </c>
      <c r="E6" t="s">
        <v>19</v>
      </c>
    </row>
    <row r="7">
      <c r="A7">
        <v>1</v>
      </c>
      <c r="B7" t="s">
        <v>81</v>
      </c>
      <c r="C7" t="s">
        <v>75</v>
      </c>
      <c r="D7" s="6">
        <f>'Besoins'!$B$2*15</f>
        <v>15</v>
      </c>
      <c r="E7" t="s">
        <v>15</v>
      </c>
    </row>
    <row r="8">
      <c r="A8">
        <v>2</v>
      </c>
      <c r="B8" t="s">
        <v>82</v>
      </c>
      <c r="C8" t="s">
        <v>77</v>
      </c>
      <c r="D8" s="6">
        <f>'Besoins'!$B$2*14.625</f>
        <v>14.625</v>
      </c>
      <c r="E8" t="s">
        <v>15</v>
      </c>
    </row>
    <row r="9">
      <c r="A9">
        <v>2</v>
      </c>
      <c r="B9" t="s">
        <v>83</v>
      </c>
      <c r="C9" t="s">
        <v>77</v>
      </c>
      <c r="D9" s="6">
        <f>'Besoins'!$B$2*0.375</f>
        <v>0.375</v>
      </c>
      <c r="E9" t="s">
        <v>19</v>
      </c>
    </row>
    <row r="10">
      <c r="A10">
        <v>1</v>
      </c>
      <c r="B10" t="s">
        <v>84</v>
      </c>
      <c r="C10" t="s">
        <v>77</v>
      </c>
      <c r="D10" s="6">
        <f>'Besoins'!$B$2*0.15</f>
        <v>0.15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'Besoins'!$B$2*0.016</f>
        <v>0.016</v>
      </c>
      <c r="E11" t="s">
        <v>19</v>
      </c>
    </row>
    <row r="12">
      <c r="A12">
        <v>1</v>
      </c>
      <c r="B12" t="s">
        <v>86</v>
      </c>
      <c r="C12" t="s">
        <v>77</v>
      </c>
      <c r="D12" s="6">
        <f>'Besoins'!$B$2*0.25</f>
        <v>0.25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'Besoins'!$B$2*0.25</f>
        <v>0.25</v>
      </c>
      <c r="E13" t="s">
        <v>19</v>
      </c>
    </row>
    <row r="14">
      <c r="A14">
        <v>1</v>
      </c>
      <c r="B14" t="s">
        <v>88</v>
      </c>
      <c r="C14" t="s">
        <v>77</v>
      </c>
      <c r="D14" s="6">
        <f>'Besoins'!$B$2*25</f>
        <v>25</v>
      </c>
      <c r="E14" t="s">
        <v>19</v>
      </c>
    </row>
    <row r="15">
      <c r="A15">
        <v>1</v>
      </c>
      <c r="B15" t="s">
        <v>89</v>
      </c>
      <c r="C15" t="s">
        <v>77</v>
      </c>
      <c r="D15" s="6">
        <f>'Besoins'!$B$2*9</f>
        <v>9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5">
        <v>93</v>
      </c>
      <c r="B6" t="str" s="12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5">
        <v>94</v>
      </c>
      <c r="B7" t="str" s="12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5">
        <v>95</v>
      </c>
      <c r="B8" t="str" s="12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5">
        <v>96</v>
      </c>
      <c r="B9" t="str" s="12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5">
        <v>97</v>
      </c>
      <c r="B10" t="str" s="12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5">
        <v>98</v>
      </c>
      <c r="B11" t="str" s="12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 t="s" s="15">
        <v>92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