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<sst xmlns="http://schemas.openxmlformats.org/spreadsheetml/2006/main" count="89" uniqueCount="89">
  <si>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</si>
  <si>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</si>
  <si>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</si>
  <si>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</si>
  <si>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</si>
  <si>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</si>
  <si>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</si>
  <si>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</si>
  <si>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</si>
  <si>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</si>
  <si>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</si>
  <si>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</si>
  <si>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</si>
  <si>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</si>
  <si>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</si>
  <si>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</si>
  <si>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</si>
  <si>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</si>
  <si>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</si>
  <si>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</si>
  <si>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</si>
  <si>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</si>
  <si>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</si>
  <si>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</si>
  <si>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</si>
  <si>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</si>
  <si>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</si>
  <si>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</si>
  <si>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</si>
  <si>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</si>
  <si>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</si>
  <si>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</si>
  <si>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</si>
  <si>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</si>
  <si>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</si>
  <si>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</si>
  <si>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</si>
  <si>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</si>
  <si>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</si>
  <si>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</si>
  <si>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</si>
  <si>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Total</t>
  </si>
  <si>
    <t>Recette</t>
  </si>
  <si>
    <t>#</t>
  </si>
  <si>
    <t>Verbe</t>
  </si>
  <si>
    <t>Étape</t>
  </si>
  <si>
    <t>Précision technique</t>
  </si>
  <si>
    <t>Durée</t>
  </si>
  <si>
    <t>BAECKEOFA ALSACIEN</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</si>
  <si>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</si>
  <si>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</si>
  <si>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</si>
  <si>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</si>
  <si>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</si>
  <si>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</si>
  <si>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</si>
  <si>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</si>
  <si>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</si>
  <si>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</si>
  <si>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</si>
  <si>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</si>
  <si>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</si>
  <si>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</si>
  <si>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</si>
  <si>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</si>
  <si>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</si>
  <si>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</si>
  <si>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POMME DE TERRE basique div.var.cons France lavée cat.I 40-70mm sac 10kg</t>
  </si>
  <si>
    <t>matiere</t>
  </si>
  <si>
    <t xml:space="preserve">    ↳ Oignons émincés 4G</t>
  </si>
  <si>
    <t xml:space="preserve">    ↳ Ail haché IQF</t>
  </si>
  <si>
    <t xml:space="preserve">    ↳ Thym séché</t>
  </si>
  <si>
    <t xml:space="preserve">    ↳ Vin blanc sec de cuisson</t>
  </si>
  <si>
    <t xml:space="preserve">    ↳ Bouillon de boeuf reconstitue (collectivite)</t>
  </si>
  <si>
    <t xml:space="preserve">        ↳ EAU</t>
  </si>
  <si>
    <t xml:space="preserve">        ↳ Bouillon de Bœuf déshydraté (Knorr Professional)</t>
  </si>
  <si>
    <t xml:space="preserve">    ↳ Sel fin de cuisine</t>
  </si>
  <si>
    <t xml:space="preserve">    ↳ Poivre noir moulu</t>
  </si>
  <si>
    <t>Fiche technique — BAECKEOFA ALSACIEN</t>
  </si>
  <si>
    <t>BAECKEOFA ALSACIEN  GRO_CDC_153</t>
  </si>
  <si>
    <t>1.</t>
  </si>
  <si>
    <t>2.</t>
  </si>
  <si>
    <t>3.</t>
  </si>
  <si>
    <t>4.</t>
  </si>
  <si>
    <t>5.</t>
  </si>
  <si>
    <t>6.</t>
  </si>
  <si>
    <t>7.</t>
  </si>
  <si>
    <t>↳ Bouillon de boeuf reconstitue (collectivite)  GRO-BOUIL-BOE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</si>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</sst>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10</v>
      </c>
      <c r="E7" s="6">
        <f>D7*$B$2</f>
        <v>10</v>
      </c>
      <c r="F7" t="s">
        <v>15</v>
      </c>
      <c r="G7" s="8">
        <f>E7*2.8</f>
        <v>28</v>
      </c>
    </row>
    <row r="8">
      <c r="A8" t="s" s="9">
        <v>16</v>
      </c>
      <c r="B8" t="s">
        <v>17</v>
      </c>
      <c r="C8" t="s">
        <v>18</v>
      </c>
      <c r="D8" s="4">
        <v>19.6</v>
      </c>
      <c r="E8" s="6">
        <f>D8*$B$2</f>
        <v>19.6</v>
      </c>
      <c r="F8" t="s">
        <v>15</v>
      </c>
      <c r="G8" s="8">
        <f>E8*0.003</f>
        <v>0.0588</v>
      </c>
    </row>
    <row r="9">
      <c r="A9" t="s">
        <v>19</v>
      </c>
      <c r="B9" t="s">
        <v>20</v>
      </c>
      <c r="C9" t="s">
        <v>21</v>
      </c>
      <c r="D9" s="4">
        <v>0.015</v>
      </c>
      <c r="E9" s="6">
        <f>D9*$B$2</f>
        <v>0.015</v>
      </c>
      <c r="F9" t="s">
        <v>22</v>
      </c>
      <c r="G9" s="8">
        <f>E9*12.5</f>
        <v>0.1875</v>
      </c>
    </row>
    <row r="10">
      <c r="A10" t="s">
        <v>23</v>
      </c>
      <c r="B10" t="s">
        <v>24</v>
      </c>
      <c r="C10" t="s">
        <v>25</v>
      </c>
      <c r="D10" s="4">
        <v>0.02</v>
      </c>
      <c r="E10" s="6">
        <f>D10*$B$2</f>
        <v>0.02</v>
      </c>
      <c r="F10" t="s">
        <v>22</v>
      </c>
      <c r="G10" s="8">
        <f>E10*8.5</f>
        <v>0.17</v>
      </c>
    </row>
    <row r="11">
      <c r="A11" t="s">
        <v>26</v>
      </c>
      <c r="B11" t="s">
        <v>27</v>
      </c>
      <c r="C11" t="s">
        <v>28</v>
      </c>
      <c r="D11" s="4">
        <v>0.4</v>
      </c>
      <c r="E11" s="6">
        <f>D11*$B$2</f>
        <v>0.4</v>
      </c>
      <c r="F11" t="s">
        <v>22</v>
      </c>
      <c r="G11" s="8">
        <f>E11*0</f>
        <v>0</v>
      </c>
    </row>
    <row r="12">
      <c r="A12" t="s">
        <v>29</v>
      </c>
      <c r="B12" t="s">
        <v>30</v>
      </c>
      <c r="C12" t="s">
        <v>31</v>
      </c>
      <c r="D12" s="4">
        <v>45</v>
      </c>
      <c r="E12" s="6">
        <f>D12*$B$2</f>
        <v>45</v>
      </c>
      <c r="F12" t="s">
        <v>22</v>
      </c>
      <c r="G12" s="8">
        <f>E12*0.35</f>
        <v>15.75</v>
      </c>
    </row>
    <row r="13">
      <c r="A13" t="s">
        <v>32</v>
      </c>
      <c r="B13" t="s">
        <v>33</v>
      </c>
      <c r="C13" t="s">
        <v>34</v>
      </c>
      <c r="D13" s="4">
        <v>5</v>
      </c>
      <c r="E13" s="6">
        <f>D13*$B$2</f>
        <v>5</v>
      </c>
      <c r="F13" t="s">
        <v>22</v>
      </c>
      <c r="G13" s="8">
        <f>E13*4.32</f>
        <v>21.6</v>
      </c>
    </row>
    <row r="14">
      <c r="A14" t="s">
        <v>35</v>
      </c>
      <c r="B14" t="s">
        <v>36</v>
      </c>
      <c r="C14" t="s">
        <v>37</v>
      </c>
      <c r="D14" s="4">
        <v>0.125</v>
      </c>
      <c r="E14" s="6">
        <f>D14*$B$2</f>
        <v>0.125</v>
      </c>
      <c r="F14" t="s">
        <v>22</v>
      </c>
      <c r="G14" s="8">
        <f>E14*0.35</f>
        <v>0.04375</v>
      </c>
    </row>
    <row r="15">
      <c r="A15" t="s">
        <v>38</v>
      </c>
      <c r="B15" t="s">
        <v>39</v>
      </c>
      <c r="C15" t="s">
        <v>40</v>
      </c>
      <c r="D15" s="4">
        <v>0.25</v>
      </c>
      <c r="E15" s="6">
        <f>D15*$B$2</f>
        <v>0.25</v>
      </c>
      <c r="F15" t="s">
        <v>22</v>
      </c>
      <c r="G15" s="8">
        <f>E15*9.26</f>
        <v>2.315</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inlineStr" s="12">
        <is>
          <t>Mise en place du poste de travail - Vérifier les D.L.C.,peser les denrées,sélectionner le matériel nécessaire. - Laver et désinfecter le matériel et le poste de travail en suivant les protocoles.</t>
        </is>
      </c>
      <c r="E2" t="s" s="12"/>
      <c r="F2"/>
    </row>
    <row r="3">
      <c r="A3" t="s">
        <v>48</v>
      </c>
      <c r="B3">
        <v>2</v>
      </c>
      <c r="C3" t="s">
        <v>50</v>
      </c>
      <c r="D3" t="inlineStr" s="12">
        <is>
          <t>Préparations préliminaires - Éplucher,laver et désinfecter les pommes de terre. - Au coupe-légumes,émincer les pommes de terre en 4 mm d’épaisseur.Réserver. - Tailler la viande en morceaux de 50 g.Réserver au froid en attente d’utilisation.</t>
        </is>
      </c>
      <c r="E3" t="s" s="12"/>
      <c r="F3"/>
    </row>
    <row r="4">
      <c r="A4" t="s">
        <v>48</v>
      </c>
      <c r="B4">
        <v>3</v>
      </c>
      <c r="C4" t="s">
        <v>51</v>
      </c>
      <c r="D4" t="inlineStr" s="12">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2"/>
      <c r="F4" t="s">
        <v>52</v>
      </c>
    </row>
    <row r="5">
      <c r="A5" t="s">
        <v>48</v>
      </c>
      <c r="B5">
        <v>4</v>
      </c>
      <c r="C5" t="s">
        <v>53</v>
      </c>
      <c r="D5" t="inlineStr" s="12">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2"/>
      <c r="F5" t="s">
        <v>54</v>
      </c>
    </row>
    <row r="6">
      <c r="A6" t="s">
        <v>48</v>
      </c>
      <c r="B6">
        <v>5</v>
      </c>
      <c r="C6" t="s">
        <v>55</v>
      </c>
      <c r="D6" t="inlineStr" s="12">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2"/>
      <c r="F6" t="s">
        <v>56</v>
      </c>
    </row>
    <row r="7">
      <c r="A7" t="s">
        <v>48</v>
      </c>
      <c r="B7">
        <v>6</v>
      </c>
      <c r="C7" t="s">
        <v>57</v>
      </c>
      <c r="D7" t="s" s="12">
        <v>58</v>
      </c>
      <c r="E7" t="s" s="12"/>
      <c r="F7"/>
    </row>
    <row r="8">
      <c r="A8" t="s">
        <v>48</v>
      </c>
      <c r="B8">
        <v>7</v>
      </c>
      <c r="C8"/>
      <c r="D8" t="inlineStr" s="12">
        <is>
          <t>Commentaire - La viande de bœuf peut être remplacée par de l’échine de porc et du mouton ou bien en parts égales,par trois viandes,du paleron de bœuf,de l’échine de porc et de l’épaule de mouton.</t>
        </is>
      </c>
      <c r="E8" t="s" s="12"/>
      <c r="F8"/>
    </row>
    <row r="9">
      <c r="A9" t="s">
        <v>59</v>
      </c>
      <c r="B9">
        <v>1</v>
      </c>
      <c r="C9" t="s">
        <v>60</v>
      </c>
      <c r="D9" t="s" s="12">
        <v>61</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48</v>
      </c>
      <c r="C2" t="s">
        <v>66</v>
      </c>
      <c r="D2" s="6">
        <f>'Besoins'!$B$2*100</f>
        <v>100</v>
      </c>
      <c r="E2" t="s">
        <v>3</v>
      </c>
    </row>
    <row r="3">
      <c r="A3">
        <v>1</v>
      </c>
      <c r="B3" t="s">
        <v>67</v>
      </c>
      <c r="C3" t="s">
        <v>68</v>
      </c>
      <c r="D3" s="6">
        <f>'Besoins'!$B$2*45</f>
        <v>45</v>
      </c>
      <c r="E3" t="s">
        <v>22</v>
      </c>
    </row>
    <row r="4">
      <c r="A4">
        <v>1</v>
      </c>
      <c r="B4" t="s">
        <v>69</v>
      </c>
      <c r="C4" t="s">
        <v>68</v>
      </c>
      <c r="D4" s="6">
        <f>'Besoins'!$B$2*5</f>
        <v>5</v>
      </c>
      <c r="E4" t="s">
        <v>22</v>
      </c>
    </row>
    <row r="5">
      <c r="A5">
        <v>1</v>
      </c>
      <c r="B5" t="s">
        <v>70</v>
      </c>
      <c r="C5" t="s">
        <v>68</v>
      </c>
      <c r="D5" s="6">
        <f>'Besoins'!$B$2*0.25</f>
        <v>0.25</v>
      </c>
      <c r="E5" t="s">
        <v>22</v>
      </c>
    </row>
    <row r="6">
      <c r="A6">
        <v>1</v>
      </c>
      <c r="B6" t="s">
        <v>71</v>
      </c>
      <c r="C6" t="s">
        <v>68</v>
      </c>
      <c r="D6" s="6">
        <f>'Besoins'!$B$2*0.02</f>
        <v>0.02</v>
      </c>
      <c r="E6" t="s">
        <v>22</v>
      </c>
    </row>
    <row r="7">
      <c r="A7">
        <v>1</v>
      </c>
      <c r="B7" t="s">
        <v>72</v>
      </c>
      <c r="C7" t="s">
        <v>68</v>
      </c>
      <c r="D7" s="6">
        <f>'Besoins'!$B$2*10</f>
        <v>10</v>
      </c>
      <c r="E7" t="s">
        <v>15</v>
      </c>
    </row>
    <row r="8">
      <c r="A8">
        <v>1</v>
      </c>
      <c r="B8" t="s">
        <v>73</v>
      </c>
      <c r="C8" t="s">
        <v>66</v>
      </c>
      <c r="D8" s="6">
        <f>'Besoins'!$B$2*20</f>
        <v>20</v>
      </c>
      <c r="E8" t="s">
        <v>15</v>
      </c>
    </row>
    <row r="9">
      <c r="A9">
        <v>2</v>
      </c>
      <c r="B9" t="s">
        <v>74</v>
      </c>
      <c r="C9" t="s">
        <v>68</v>
      </c>
      <c r="D9" s="6">
        <f>'Besoins'!$B$2*19.6</f>
        <v>19.6</v>
      </c>
      <c r="E9" t="s">
        <v>15</v>
      </c>
    </row>
    <row r="10">
      <c r="A10">
        <v>2</v>
      </c>
      <c r="B10" t="s">
        <v>75</v>
      </c>
      <c r="C10" t="s">
        <v>68</v>
      </c>
      <c r="D10" s="6">
        <f>'Besoins'!$B$2*0.4</f>
        <v>0.4</v>
      </c>
      <c r="E10" t="s">
        <v>22</v>
      </c>
    </row>
    <row r="11">
      <c r="A11">
        <v>1</v>
      </c>
      <c r="B11" t="s">
        <v>76</v>
      </c>
      <c r="C11" t="s">
        <v>68</v>
      </c>
      <c r="D11" s="6">
        <f>'Besoins'!$B$2*0.125</f>
        <v>0.125</v>
      </c>
      <c r="E11" t="s">
        <v>22</v>
      </c>
    </row>
    <row r="12">
      <c r="A12">
        <v>1</v>
      </c>
      <c r="B12" t="s">
        <v>77</v>
      </c>
      <c r="C12" t="s">
        <v>68</v>
      </c>
      <c r="D12" s="6">
        <f>'Besoins'!$B$2*0.015</f>
        <v>0.015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78</v>
      </c>
      <c r="B1"/>
      <c r="C1"/>
      <c r="D1"/>
    </row>
    <row r="2">
      <c r="A2" t="str" s="13">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4">
        <v>79</v>
      </c>
      <c r="B4"/>
      <c r="C4"/>
      <c r="D4"/>
    </row>
    <row r="5">
      <c r="A5" t="s" s="15">
        <v>80</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81</v>
      </c>
      <c r="B6" t="str" s="12">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5">
        <v>82</v>
      </c>
      <c r="B7" t="str" s="12">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5">
        <v>83</v>
      </c>
      <c r="B8" t="str" s="12">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5">
        <v>84</v>
      </c>
      <c r="B9" t="str" s="12">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5">
        <v>85</v>
      </c>
      <c r="B10" t="str" s="12">
        <f>"[DRESSER] "&amp;Procedure!D7</f>
        <v>[DRESSER] Dresser et servir - Dresser la portion de viande et de pommes de terre à l’assiette. - Accompagner de salade verte.</v>
      </c>
      <c r="C10"/>
      <c r="D10"/>
    </row>
    <row r="11">
      <c r="A11" t="s" s="15">
        <v>86</v>
      </c>
      <c r="B11" t="str" s="12">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4">
        <v>87</v>
      </c>
      <c r="B13"/>
      <c r="C13"/>
      <c r="D13"/>
    </row>
    <row r="14">
      <c r="A14" t="s" s="15">
        <v>80</v>
      </c>
      <c r="B14" t="str" s="12">
        <f>"[DISSOUDRE] "&amp;Procedure!D9</f>
        <v>[DISSOUDRE] Délayer la poudre dans l'eau froide en fouettant, puis porter à ébullition en remuant régulièrement.</v>
      </c>
      <c r="C14"/>
      <c r="D14"/>
    </row>
    <row r="15">
      <c r="A15"/>
      <c r="B15"/>
      <c r="C15"/>
      <c r="D15"/>
    </row>
    <row r="16">
      <c r="A16" t="s" s="16">
        <v>88</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