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<sst xmlns="http://schemas.openxmlformats.org/spreadsheetml/2006/main" count="102" uniqueCount="102">
  <si>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</si>
  <si>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</si>
  <si>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</si>
  <si>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</si>
  <si>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</si>
  <si>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</si>
  <si>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</si>
  <si>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</si>
  <si>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</si>
  <si>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</si>
  <si>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</si>
  <si>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</si>
  <si>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</si>
  <si>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</si>
  <si>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</si>
  <si>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</si>
  <si>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RNME101453</t>
  </si>
  <si>
    <t>Riz long indica étuvé sac 5kg</t>
  </si>
  <si>
    <t>Féculents et légumineuses</t>
  </si>
  <si>
    <t>kg</t>
  </si>
  <si>
    <t>KNORR-BOUIL-VOL</t>
  </si>
  <si>
    <t>Bouillon de Volaille déshydraté (Knorr Professional)</t>
  </si>
  <si>
    <t>Fonds déshydratés et poudres</t>
  </si>
  <si>
    <t>KNORR-FUMET-POIS</t>
  </si>
  <si>
    <t>Fumet de Poisson déshydraté (Knorr Professional)</t>
  </si>
  <si>
    <t>HUI-OLIVE-VP</t>
  </si>
  <si>
    <t>Huile d'olive vierge pure</t>
  </si>
  <si>
    <t>Huiles végétales</t>
  </si>
  <si>
    <t>RNM57224806</t>
  </si>
  <si>
    <t>MARGARINE 60% MG 100% végétale pain 500g</t>
  </si>
  <si>
    <t>Produits laitiers et œufs</t>
  </si>
  <si>
    <t>RNM3770123</t>
  </si>
  <si>
    <t>CITRON Espagne cat.I 4(58-67mm)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</si>
  <si>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</si>
  <si>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</si>
  <si>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</si>
  <si>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</si>
  <si>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</si>
  <si>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</si>
  <si>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</si>
  <si>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</si>
  <si>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</si>
  <si>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RNMS00866</t>
  </si>
  <si>
    <t>Poivrons verts rouges en lanières surgelés</t>
  </si>
  <si>
    <t>RNMS00770</t>
  </si>
  <si>
    <t>Petits pois et jeunes carottes surgelés</t>
  </si>
  <si>
    <t>Pommes de terre surgelées</t>
  </si>
  <si>
    <t>RNMS00333</t>
  </si>
  <si>
    <t>Cuisses de poulet 180/220g UE</t>
  </si>
  <si>
    <t>Volailles et lapins surgelés</t>
  </si>
  <si>
    <t>RNM0090154</t>
  </si>
  <si>
    <t>PORC (longe) avec travers et palette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</si>
  <si>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</si>
  <si>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</si>
  <si>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</si>
  <si>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</si>
  <si>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</si>
  <si>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</si>
  <si>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</si>
  <si>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</si>
  <si>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PAËLLA À L’ESPAGNOLE</t>
  </si>
  <si>
    <t>METTRE EN PLACE</t>
  </si>
  <si>
    <t>COUPER</t>
  </si>
  <si>
    <t>85 min (repos)</t>
  </si>
  <si>
    <t>SAUTER</t>
  </si>
  <si>
    <t>48 min (repos)</t>
  </si>
  <si>
    <t>DRESSER</t>
  </si>
  <si>
    <t>Bouillon de volaille reconstitue (collectivite)</t>
  </si>
  <si>
    <t>DISSOUDRE</t>
  </si>
  <si>
    <t>Délayer la poudre dans l'eau froide en fouettant, puis porter à ébullition en remuant régulièrement.</t>
  </si>
  <si>
    <t>Fumet de poisson reconstitue (collectivite)</t>
  </si>
  <si>
    <t>Niveau</t>
  </si>
  <si>
    <t>Composant</t>
  </si>
  <si>
    <t>Type</t>
  </si>
  <si>
    <t>Quantité (× multiplicateur, voir feuille Besoins)</t>
  </si>
  <si>
    <t>recette</t>
  </si>
  <si>
    <t xml:space="preserve">    ↳ Cuisses de poulet 180/220g UE</t>
  </si>
  <si>
    <t>matiere</t>
  </si>
  <si>
    <t xml:space="preserve">    ↳ PORC (longe) avec travers et palette France</t>
  </si>
  <si>
    <t xml:space="preserve">    ↳ Oignons émincés 4G</t>
  </si>
  <si>
    <t xml:space="preserve">    ↳ Poivrons verts rouges en lanières surgelés</t>
  </si>
  <si>
    <t xml:space="preserve">    ↳ Petits pois et jeunes carottes surgelés</t>
  </si>
  <si>
    <t xml:space="preserve">    ↳ Ail haché IQF</t>
  </si>
  <si>
    <t xml:space="preserve">    ↳ TOMATE ronde Maroc cat.I 67-82mm</t>
  </si>
  <si>
    <t xml:space="preserve">    ↳ CITRON Espagne cat.I 4(58-67mm)</t>
  </si>
  <si>
    <t xml:space="preserve">    ↳ Bouillon de volaille reconstitue (collectivite)</t>
  </si>
  <si>
    <t xml:space="preserve">        ↳ EAU</t>
  </si>
  <si>
    <t xml:space="preserve">        ↳ Bouillon de Volaille déshydraté (Knorr Professional)</t>
  </si>
  <si>
    <t xml:space="preserve">    ↳ Fumet de poisson reconstitue (collectivite)</t>
  </si>
  <si>
    <t xml:space="preserve">        ↳ Fumet de Poisson déshydraté (Knorr Professional)</t>
  </si>
  <si>
    <t xml:space="preserve">    ↳ Huile d'olive vierge pure</t>
  </si>
  <si>
    <t xml:space="preserve">    ↳ MARGARINE 60% MG 100% végétale pain 500g</t>
  </si>
  <si>
    <t xml:space="preserve">    ↳ Riz long indica étuvé sac 5kg</t>
  </si>
  <si>
    <t>Fiche technique — PAËLLA À L’ESPAGNOLE</t>
  </si>
  <si>
    <t>PAËLLA À L’ESPAGNOLE  GRO_CDC_151</t>
  </si>
  <si>
    <t>1.</t>
  </si>
  <si>
    <t>2.</t>
  </si>
  <si>
    <t>3.</t>
  </si>
  <si>
    <t>4.</t>
  </si>
  <si>
    <t>↳ Bouillon de volaille reconstitue (collectivite)  GRO-BOUIL-VOL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</si>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</sst>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19.625</v>
      </c>
      <c r="E7" s="6">
        <f>D7*$B$2</f>
        <v>19.625</v>
      </c>
      <c r="F7" t="s">
        <v>15</v>
      </c>
      <c r="G7" s="9">
        <f>E7*0.003</f>
        <v>0.058875</v>
      </c>
    </row>
    <row r="8">
      <c r="A8" t="s">
        <v>16</v>
      </c>
      <c r="B8" t="s">
        <v>17</v>
      </c>
      <c r="C8" t="s">
        <v>18</v>
      </c>
      <c r="D8" s="4">
        <v>7</v>
      </c>
      <c r="E8" s="6">
        <f>D8*$B$2</f>
        <v>7</v>
      </c>
      <c r="F8" t="s">
        <v>19</v>
      </c>
      <c r="G8" s="9">
        <f>E8*2.71</f>
        <v>18.97</v>
      </c>
    </row>
    <row r="9">
      <c r="A9" t="s">
        <v>20</v>
      </c>
      <c r="B9" t="s">
        <v>21</v>
      </c>
      <c r="C9" t="s">
        <v>22</v>
      </c>
      <c r="D9" s="4">
        <v>0.3</v>
      </c>
      <c r="E9" s="6">
        <f>D9*$B$2</f>
        <v>0.3</v>
      </c>
      <c r="F9" t="s">
        <v>19</v>
      </c>
      <c r="G9" s="9">
        <f>E9*0</f>
        <v>0</v>
      </c>
    </row>
    <row r="10">
      <c r="A10" t="s">
        <v>23</v>
      </c>
      <c r="B10" t="s">
        <v>24</v>
      </c>
      <c r="C10" t="s">
        <v>22</v>
      </c>
      <c r="D10" s="4">
        <v>0.075</v>
      </c>
      <c r="E10" s="6">
        <f>D10*$B$2</f>
        <v>0.075</v>
      </c>
      <c r="F10" t="s">
        <v>19</v>
      </c>
      <c r="G10" s="9">
        <f>E10*0</f>
        <v>0</v>
      </c>
    </row>
    <row r="11">
      <c r="A11" t="s">
        <v>25</v>
      </c>
      <c r="B11" t="s">
        <v>26</v>
      </c>
      <c r="C11" t="s">
        <v>27</v>
      </c>
      <c r="D11" s="4">
        <v>2</v>
      </c>
      <c r="E11" s="6">
        <f>D11*$B$2</f>
        <v>2</v>
      </c>
      <c r="F11" t="s">
        <v>15</v>
      </c>
      <c r="G11" s="9">
        <f>E11*5.8</f>
        <v>11.6</v>
      </c>
    </row>
    <row r="12">
      <c r="A12" t="s">
        <v>28</v>
      </c>
      <c r="B12" t="s">
        <v>29</v>
      </c>
      <c r="C12" t="s">
        <v>30</v>
      </c>
      <c r="D12" s="4">
        <v>1</v>
      </c>
      <c r="E12" s="6">
        <f>D12*$B$2</f>
        <v>1</v>
      </c>
      <c r="F12" t="s">
        <v>19</v>
      </c>
      <c r="G12" s="9">
        <f>E12*3.5</f>
        <v>3.5</v>
      </c>
    </row>
    <row r="13">
      <c r="A13" t="s">
        <v>31</v>
      </c>
      <c r="B13" t="s">
        <v>32</v>
      </c>
      <c r="C13" t="s">
        <v>33</v>
      </c>
      <c r="D13" s="4">
        <v>3</v>
      </c>
      <c r="E13" s="6">
        <f>D13*$B$2</f>
        <v>3</v>
      </c>
      <c r="F13" t="s">
        <v>19</v>
      </c>
      <c r="G13" s="9">
        <f>E13*1.8</f>
        <v>5.4</v>
      </c>
    </row>
    <row r="14">
      <c r="A14" t="s">
        <v>34</v>
      </c>
      <c r="B14" t="s">
        <v>35</v>
      </c>
      <c r="C14" t="s">
        <v>33</v>
      </c>
      <c r="D14" s="4">
        <v>4</v>
      </c>
      <c r="E14" s="6">
        <f>D14*$B$2</f>
        <v>4</v>
      </c>
      <c r="F14" t="s">
        <v>19</v>
      </c>
      <c r="G14" s="9">
        <f>E14*2.8</f>
        <v>11.2</v>
      </c>
    </row>
    <row r="15">
      <c r="A15" t="s">
        <v>36</v>
      </c>
      <c r="B15" t="s">
        <v>37</v>
      </c>
      <c r="C15" t="s">
        <v>38</v>
      </c>
      <c r="D15" s="4">
        <v>4</v>
      </c>
      <c r="E15" s="6">
        <f>D15*$B$2</f>
        <v>4</v>
      </c>
      <c r="F15" t="s">
        <v>19</v>
      </c>
      <c r="G15" s="9">
        <f>E15*4.32</f>
        <v>17.28</v>
      </c>
    </row>
    <row r="16">
      <c r="A16" t="s">
        <v>39</v>
      </c>
      <c r="B16" t="s">
        <v>40</v>
      </c>
      <c r="C16" t="s">
        <v>41</v>
      </c>
      <c r="D16" s="4">
        <v>0.2</v>
      </c>
      <c r="E16" s="6">
        <f>D16*$B$2</f>
        <v>0.2</v>
      </c>
      <c r="F16" t="s">
        <v>19</v>
      </c>
      <c r="G16" s="9">
        <f>E16*9.26</f>
        <v>1.852</v>
      </c>
    </row>
    <row r="17">
      <c r="A17" t="s">
        <v>42</v>
      </c>
      <c r="B17" t="s">
        <v>43</v>
      </c>
      <c r="C17" t="s">
        <v>41</v>
      </c>
      <c r="D17" s="4">
        <v>2.5</v>
      </c>
      <c r="E17" s="6">
        <f>D17*$B$2</f>
        <v>2.5</v>
      </c>
      <c r="F17" t="s">
        <v>19</v>
      </c>
      <c r="G17" s="9">
        <f>E17*4.18</f>
        <v>10.45</v>
      </c>
    </row>
    <row r="18">
      <c r="A18" t="s">
        <v>44</v>
      </c>
      <c r="B18" t="s">
        <v>45</v>
      </c>
      <c r="C18" t="s">
        <v>46</v>
      </c>
      <c r="D18" s="4">
        <v>2</v>
      </c>
      <c r="E18" s="6">
        <f>D18*$B$2</f>
        <v>2</v>
      </c>
      <c r="F18" t="s">
        <v>19</v>
      </c>
      <c r="G18" s="9">
        <f>E18*2.98</f>
        <v>5.96</v>
      </c>
    </row>
    <row r="19">
      <c r="A19" t="s">
        <v>47</v>
      </c>
      <c r="B19" t="s">
        <v>48</v>
      </c>
      <c r="C19" t="s">
        <v>49</v>
      </c>
      <c r="D19" s="4">
        <v>15</v>
      </c>
      <c r="E19" s="6">
        <f>D19*$B$2</f>
        <v>15</v>
      </c>
      <c r="F19" t="s">
        <v>19</v>
      </c>
      <c r="G19" s="9">
        <f>E19*8.19</f>
        <v>122.85</v>
      </c>
    </row>
    <row r="20">
      <c r="A20" t="s">
        <v>50</v>
      </c>
      <c r="B20" t="s">
        <v>51</v>
      </c>
      <c r="C20" t="s">
        <v>52</v>
      </c>
      <c r="D20" s="4">
        <v>3</v>
      </c>
      <c r="E20" s="6">
        <f>D20*$B$2</f>
        <v>3</v>
      </c>
      <c r="F20" t="s">
        <v>19</v>
      </c>
      <c r="G20" s="9">
        <f>E20*3.93</f>
        <v>11.79</v>
      </c>
    </row>
    <row r="21">
      <c r="A21"/>
      <c r="B21"/>
      <c r="C21"/>
      <c r="D21"/>
      <c r="E21"/>
      <c r="F21" t="s" s="10">
        <v>53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58</v>
      </c>
      <c r="F1" t="s" s="7">
        <v>59</v>
      </c>
    </row>
    <row r="2">
      <c r="A2" t="s">
        <v>60</v>
      </c>
      <c r="B2">
        <v>1</v>
      </c>
      <c r="C2" t="s">
        <v>61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60</v>
      </c>
      <c r="B3">
        <v>2</v>
      </c>
      <c r="C3" t="s">
        <v>62</v>
      </c>
      <c r="D3" t="inlineStr" s="12">
        <is>
          <t>Préparations préliminaires - Déconditionner les poulets suivant la procédure. - Couper les cuisses de poulet en deux au niveau de la jointure.Réserver dans un bac GN 2/1 H 250 muni d’une grille égouttoir.Couvrir et stocker au froid en attente d’utilisation. - Déconditionner les produits surgelés suivant la procédure.Réserver au froid séparément les produits,dans des bacs GN 1/1 couverts. - Laver et désinfecter les tomates.Retirer le pédoncule et couper les tomates en quartiers. - Laver et désinfecter les citrons.Couper en 8 quartiers les citrons Réserver au froid dans une calotte filmée. - Trancher en rondelles,le chorizo.Réserver au froid en attente d’utilisation. - Dans un rondeau,réaliser 15 litres de bouillon de volaille,à partir de fond déshydraté,en se reportant aux recommandations du fabricant.Maintenir au chaud en attente d’utilisation. - Dans une russe,réaliser 5 litres de fumet dans les mêmes conditions.</t>
        </is>
      </c>
      <c r="E3" t="s" s="12"/>
      <c r="F3" t="s">
        <v>63</v>
      </c>
    </row>
    <row r="4">
      <c r="A4" t="s">
        <v>60</v>
      </c>
      <c r="B4">
        <v>3</v>
      </c>
      <c r="C4" t="s">
        <v>64</v>
      </c>
      <c r="D4" t="inlineStr" s="12">
        <is>
          <t>Faire revenir les morceaux de poulet - En sauteuse,à la margarine,faire revenir et colorer sur toutes les faces,les morceaux de poulet.Égoutter les morceaux de poulet dans 2 bacs GN 1/1 H 100 perforés, doublés d’un bac. - Éliminer la graisse de cuisson et les particules carbonisées de la sauteuse. - Dans la sauteuse,faire revenir à l’huile les oignons émincés.Ajouter les lanières de poivrons.Laisser suer à couvert quelques instants les deux éléments. - Ajouter,le riz,les haricots plats,les petits pois,l’ail haché,le cocktail de fruits de mer, les épices et condiments et les morceaux de poulet. - Remuer l’ensemble à l’aide d’une écumoire assez large,pour bien mélanger les éléments. - Mouiller avec le bouillon de volaille et le fumet. - Porter à ébullition.Durant cette opération,écumer la surface de la paëlla,et en fin d’opération ajouter les quartiers de tomate. - Couvrir et réduire la source de chaleur.Laisser cuire environ 35 à 40 minutes.Une variation du temps de cuisson peut intervenir en fonction de la qualité du riz. - Vers la fin de cuisson,stopper la source de chaleur.La chaleur accumulée suffira pour finir la cuisson de la paëlla. - Vers la fin de cuisson,mettre les moules pleine eau sur la surface du riz,couvrir pour les cuire. - Vérifier la cuisson. - Respecter la procédure de fin de cuisson. - Stocker en armoire chaude et maintenir à + 63 °C,en attente de consommation. Pour la cuisson de la paëlla au four - Préchauffer le four sur la position chaleur mixte à + 170 °C. - Lorsque tous les éléments sont mélangés dans la sauteuse,les répartir équitablement dans 8 bacs GN 1/1 H 100. - Mouiller avec 2,5 L de bouillon de volaille et de fumet. - Couvrir.Etager les bacs sur l’échelle de four.Enfourner et cuire durant 45 minutes.</t>
        </is>
      </c>
      <c r="E4" t="s" s="12"/>
      <c r="F4" t="s">
        <v>65</v>
      </c>
    </row>
    <row r="5">
      <c r="A5" t="s">
        <v>60</v>
      </c>
      <c r="B5">
        <v>4</v>
      </c>
      <c r="C5" t="s">
        <v>66</v>
      </c>
      <c r="D5" t="inlineStr" s="12">
        <is>
          <t>Dresser et servir - Servir la paëlla à l’assiette,accompagnée d’un quartier de citron. - Prendre soin de servir 2 morceaux de poulet par portion. - Des variations peuvent intervenir dans la composition de la paëlla,suivant le goût et les arrivages du moment susceptibles d’améliorer la paëlla. NB :pour faciliter le service,on peut cuire à part les morceaux de poulet. Traditionnellement le riz rond est utilisé pour la confection de la paëlla,mais les grains s’agglomèrent prendant la cuisson.</t>
        </is>
      </c>
      <c r="E5" t="s" s="12"/>
      <c r="F5"/>
    </row>
    <row r="6">
      <c r="A6" t="s">
        <v>67</v>
      </c>
      <c r="B6">
        <v>1</v>
      </c>
      <c r="C6" t="s">
        <v>68</v>
      </c>
      <c r="D6" t="s" s="12">
        <v>69</v>
      </c>
      <c r="E6" t="s" s="12"/>
      <c r="F6"/>
    </row>
    <row r="7">
      <c r="A7" t="s">
        <v>70</v>
      </c>
      <c r="B7">
        <v>1</v>
      </c>
      <c r="C7" t="s">
        <v>68</v>
      </c>
      <c r="D7" t="s" s="12">
        <v>69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60</v>
      </c>
      <c r="C2" t="s">
        <v>75</v>
      </c>
      <c r="D2" s="6">
        <f>'Besoins'!$B$2*100</f>
        <v>100</v>
      </c>
      <c r="E2" t="s">
        <v>3</v>
      </c>
    </row>
    <row r="3">
      <c r="A3">
        <v>1</v>
      </c>
      <c r="B3" t="s">
        <v>76</v>
      </c>
      <c r="C3" t="s">
        <v>77</v>
      </c>
      <c r="D3" s="6">
        <f>'Besoins'!$B$2*15</f>
        <v>15</v>
      </c>
      <c r="E3" t="s">
        <v>19</v>
      </c>
    </row>
    <row r="4">
      <c r="A4">
        <v>1</v>
      </c>
      <c r="B4" t="s">
        <v>78</v>
      </c>
      <c r="C4" t="s">
        <v>77</v>
      </c>
      <c r="D4" s="6">
        <f>'Besoins'!$B$2*3</f>
        <v>3</v>
      </c>
      <c r="E4" t="s">
        <v>19</v>
      </c>
    </row>
    <row r="5">
      <c r="A5">
        <v>1</v>
      </c>
      <c r="B5" t="s">
        <v>79</v>
      </c>
      <c r="C5" t="s">
        <v>77</v>
      </c>
      <c r="D5" s="6">
        <f>'Besoins'!$B$2*4</f>
        <v>4</v>
      </c>
      <c r="E5" t="s">
        <v>19</v>
      </c>
    </row>
    <row r="6">
      <c r="A6">
        <v>1</v>
      </c>
      <c r="B6" t="s">
        <v>80</v>
      </c>
      <c r="C6" t="s">
        <v>77</v>
      </c>
      <c r="D6" s="6">
        <f>'Besoins'!$B$2*2.5</f>
        <v>2.5</v>
      </c>
      <c r="E6" t="s">
        <v>19</v>
      </c>
    </row>
    <row r="7">
      <c r="A7">
        <v>1</v>
      </c>
      <c r="B7" t="s">
        <v>81</v>
      </c>
      <c r="C7" t="s">
        <v>77</v>
      </c>
      <c r="D7" s="6">
        <f>'Besoins'!$B$2*2</f>
        <v>2</v>
      </c>
      <c r="E7" t="s">
        <v>19</v>
      </c>
    </row>
    <row r="8">
      <c r="A8">
        <v>1</v>
      </c>
      <c r="B8" t="s">
        <v>82</v>
      </c>
      <c r="C8" t="s">
        <v>77</v>
      </c>
      <c r="D8" s="6">
        <f>'Besoins'!$B$2*0.2</f>
        <v>0.2</v>
      </c>
      <c r="E8" t="s">
        <v>19</v>
      </c>
    </row>
    <row r="9">
      <c r="A9">
        <v>1</v>
      </c>
      <c r="B9" t="s">
        <v>83</v>
      </c>
      <c r="C9" t="s">
        <v>77</v>
      </c>
      <c r="D9" s="6">
        <f>'Besoins'!$B$2*4</f>
        <v>4</v>
      </c>
      <c r="E9" t="s">
        <v>19</v>
      </c>
    </row>
    <row r="10">
      <c r="A10">
        <v>1</v>
      </c>
      <c r="B10" t="s">
        <v>84</v>
      </c>
      <c r="C10" t="s">
        <v>77</v>
      </c>
      <c r="D10" s="6">
        <f>'Besoins'!$B$2*3</f>
        <v>3</v>
      </c>
      <c r="E10" t="s">
        <v>19</v>
      </c>
    </row>
    <row r="11">
      <c r="A11">
        <v>1</v>
      </c>
      <c r="B11" t="s">
        <v>85</v>
      </c>
      <c r="C11" t="s">
        <v>75</v>
      </c>
      <c r="D11" s="6">
        <f>'Besoins'!$B$2*15</f>
        <v>15</v>
      </c>
      <c r="E11" t="s">
        <v>15</v>
      </c>
    </row>
    <row r="12">
      <c r="A12">
        <v>2</v>
      </c>
      <c r="B12" t="s">
        <v>86</v>
      </c>
      <c r="C12" t="s">
        <v>77</v>
      </c>
      <c r="D12" s="6">
        <f>'Besoins'!$B$2*14.7</f>
        <v>14.7</v>
      </c>
      <c r="E12" t="s">
        <v>15</v>
      </c>
    </row>
    <row r="13">
      <c r="A13">
        <v>2</v>
      </c>
      <c r="B13" t="s">
        <v>87</v>
      </c>
      <c r="C13" t="s">
        <v>77</v>
      </c>
      <c r="D13" s="6">
        <f>'Besoins'!$B$2*0.3</f>
        <v>0.3</v>
      </c>
      <c r="E13" t="s">
        <v>19</v>
      </c>
    </row>
    <row r="14">
      <c r="A14">
        <v>1</v>
      </c>
      <c r="B14" t="s">
        <v>88</v>
      </c>
      <c r="C14" t="s">
        <v>75</v>
      </c>
      <c r="D14" s="6">
        <f>'Besoins'!$B$2*5</f>
        <v>5</v>
      </c>
      <c r="E14" t="s">
        <v>15</v>
      </c>
    </row>
    <row r="15">
      <c r="A15">
        <v>2</v>
      </c>
      <c r="B15" t="s">
        <v>86</v>
      </c>
      <c r="C15" t="s">
        <v>77</v>
      </c>
      <c r="D15" s="6">
        <f>'Besoins'!$B$2*4.925</f>
        <v>4.925</v>
      </c>
      <c r="E15" t="s">
        <v>15</v>
      </c>
    </row>
    <row r="16">
      <c r="A16">
        <v>2</v>
      </c>
      <c r="B16" t="s">
        <v>89</v>
      </c>
      <c r="C16" t="s">
        <v>77</v>
      </c>
      <c r="D16" s="6">
        <f>'Besoins'!$B$2*0.075</f>
        <v>0.075</v>
      </c>
      <c r="E16" t="s">
        <v>19</v>
      </c>
    </row>
    <row r="17">
      <c r="A17">
        <v>1</v>
      </c>
      <c r="B17" t="s">
        <v>90</v>
      </c>
      <c r="C17" t="s">
        <v>77</v>
      </c>
      <c r="D17" s="6">
        <f>'Besoins'!$B$2*2</f>
        <v>2</v>
      </c>
      <c r="E17" t="s">
        <v>15</v>
      </c>
    </row>
    <row r="18">
      <c r="A18">
        <v>1</v>
      </c>
      <c r="B18" t="s">
        <v>91</v>
      </c>
      <c r="C18" t="s">
        <v>77</v>
      </c>
      <c r="D18" s="6">
        <f>'Besoins'!$B$2*1</f>
        <v>1</v>
      </c>
      <c r="E18" t="s">
        <v>19</v>
      </c>
    </row>
    <row r="19">
      <c r="A19">
        <v>1</v>
      </c>
      <c r="B19" t="s">
        <v>92</v>
      </c>
      <c r="C19" t="s">
        <v>77</v>
      </c>
      <c r="D19" s="6">
        <f>'Besoins'!$B$2*7</f>
        <v>7</v>
      </c>
      <c r="E1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93</v>
      </c>
      <c r="B1"/>
      <c r="C1"/>
      <c r="D1"/>
    </row>
    <row r="2">
      <c r="A2" t="str" s="13">
        <f>"GRO_CDC_151 · GRO.COMPLETS · référence : "&amp;Besoins!B3&amp;" "&amp;Besoins!C3&amp;" · multiplicateur réglable sur la feuille ""Besoins"""</f>
        <v>GRO_CDC_151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94</v>
      </c>
      <c r="B4"/>
      <c r="C4"/>
      <c r="D4"/>
    </row>
    <row r="5">
      <c r="A5" t="s" s="15">
        <v>95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96</v>
      </c>
      <c r="B6" t="str" s="12">
        <f>"[COUPER] "&amp;Procedure!D3</f>
        <v>[COUPER] Préparations préliminaires - Déconditionner les poulets suivant la procédure. - Couper les cuisses de poulet en deux au niveau de la jointure.Réserver dans un bac GN 2/1 H 250 muni d’une grille égouttoir.Couvrir et stocker au froid en attente d’utilisation. - Déconditionner les produits surgelés suivant la procédure.Réserver au froid séparément les produits,dans des bacs GN 1/1 couverts. - Laver et désinfecter les tomates.Retirer le pédoncule et couper les tomates en quartiers. - Laver et désinfecter les citrons.Couper en 8 quartiers les citrons Réserver au froid dans une calotte filmée. - Trancher en rondelles,le chorizo.Réserver au froid en attente d’utilisation. - Dans un rondeau,réaliser 15 litres de bouillon de volaille,à partir de fond déshydraté,en se reportant aux recommandations du fabricant.Maintenir au chaud en attente d’utilisation. - Dans une russe,réaliser 5 litres de fumet dans les mêmes conditions.</v>
      </c>
      <c r="C6"/>
      <c r="D6"/>
    </row>
    <row r="7">
      <c r="A7" t="s" s="15">
        <v>97</v>
      </c>
      <c r="B7" t="str" s="12">
        <f>"[SAUTER] "&amp;Procedure!D4</f>
        <v>[SAUTER] Faire revenir les morceaux de poulet - En sauteuse,à la margarine,faire revenir et colorer sur toutes les faces,les morceaux de poulet.Égoutter les morceaux de poulet dans 2 bacs GN 1/1 H 100 perforés, doublés d’un bac. - Éliminer la graisse de cuisson et les particules carbonisées de la sauteuse. - Dans la sauteuse,faire revenir à l’huile les oignons émincés.Ajouter les lanières de poivrons.Laisser suer à couvert quelques instants les deux éléments. - Ajouter,le riz,les haricots plats,les petits pois,l’ail haché,le cocktail de fruits de mer, les épices et condiments et les morceaux de poulet. - Remuer l’ensemble à l’aide d’une écumoire assez large,pour bien mélanger les éléments. - Mouiller avec le bouillon de volaille et le fumet. - Porter à ébullition.Durant cette opération,écumer la surface de la paëlla,et en fin d’opération ajouter les quartiers de tomate. - Couvrir et réduire la source de chaleur.Laisser cuire environ 35 à 40 minutes.Une variation du temps de cuisson peut intervenir en fonction de la qualité du riz. - Vers la fin de cuisson,stopper la source de chaleur.La chaleur accumulée suffira pour finir la cuisson de la paëlla. - Vers la fin de cuisson,mettre les moules pleine eau sur la surface du riz,couvrir pour les cuire. - Vérifier la cuisson. - Respecter la procédure de fin de cuisson. - Stocker en armoire chaude et maintenir à + 63 °C,en attente de consommation. Pour la cuisson de la paëlla au four - Préchauffer le four sur la position chaleur mixte à + 170 °C. - Lorsque tous les éléments sont mélangés dans la sauteuse,les répartir équitablement dans 8 bacs GN 1/1 H 100. - Mouiller avec 2,5 L de bouillon de volaille et de fumet. - Couvrir.Etager les bacs sur l’échelle de four.Enfourner et cuire durant 45 minutes.</v>
      </c>
      <c r="C7"/>
      <c r="D7"/>
    </row>
    <row r="8">
      <c r="A8" t="s" s="15">
        <v>98</v>
      </c>
      <c r="B8" t="str" s="12">
        <f>"[DRESSER] "&amp;Procedure!D5</f>
        <v>[DRESSER] Dresser et servir - Servir la paëlla à l’assiette,accompagnée d’un quartier de citron. - Prendre soin de servir 2 morceaux de poulet par portion. - Des variations peuvent intervenir dans la composition de la paëlla,suivant le goût et les arrivages du moment susceptibles d’améliorer la paëlla. NB :pour faciliter le service,on peut cuire à part les morceaux de poulet. Traditionnellement le riz rond est utilisé pour la confection de la paëlla,mais les grains s’agglomèrent prendant la cuisson.</v>
      </c>
      <c r="C8"/>
      <c r="D8"/>
    </row>
    <row r="9">
      <c r="A9"/>
      <c r="B9"/>
      <c r="C9"/>
      <c r="D9"/>
    </row>
    <row r="10">
      <c r="A10" t="s" s="14">
        <v>99</v>
      </c>
      <c r="B10"/>
      <c r="C10"/>
      <c r="D10"/>
    </row>
    <row r="11">
      <c r="A11" t="s" s="15">
        <v>95</v>
      </c>
      <c r="B11" t="str" s="12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4">
        <v>100</v>
      </c>
      <c r="B13"/>
      <c r="C13"/>
      <c r="D13"/>
    </row>
    <row r="14">
      <c r="A14" t="s" s="15">
        <v>95</v>
      </c>
      <c r="B14" t="str" s="12">
        <f>"[DISSOUDRE] "&amp;Procedure!D7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101</v>
      </c>
      <c r="B16"/>
      <c r="C16"/>
      <c r="D16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2026-08-01T02:02:09Z</dcterms:created>
  <dc:title>PAËLLA À L’ESPAGNOLE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2026-08-01T02:02:09Z</dcterms:modified>
  <cp:revision>1</cp:revision>
</cp:coreProperties>
</file>