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<sst xmlns="http://schemas.openxmlformats.org/spreadsheetml/2006/main" count="79" uniqueCount="79">
  <si>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</si>
  <si>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</si>
  <si>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</si>
  <si>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</si>
  <si>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</si>
  <si>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</si>
  <si>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</si>
  <si>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</si>
  <si>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</si>
  <si>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</si>
  <si>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</si>
  <si>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</si>
  <si>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</si>
  <si>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</si>
  <si>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</si>
  <si>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</si>
  <si>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FOND-VEAU-LIQ</t>
  </si>
  <si>
    <t>Fond de veau lié PAE (brick 1L)</t>
  </si>
  <si>
    <t>Fonds liquides prêts à l'emploi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</si>
  <si>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</si>
  <si>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</si>
  <si>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</si>
  <si>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</si>
  <si>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</si>
  <si>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</si>
  <si>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kg</t>
  </si>
  <si>
    <t>FROM-GRUYERE</t>
  </si>
  <si>
    <t>Gruyère râpé vrac</t>
  </si>
  <si>
    <t>Fromages de base cuisine</t>
  </si>
  <si>
    <t>RNM4G100918</t>
  </si>
  <si>
    <t>Oignons émincés 4G</t>
  </si>
  <si>
    <t>Légumes 4ème et 5ème gamme</t>
  </si>
  <si>
    <t>PATE-SPAGHETTI</t>
  </si>
  <si>
    <t>Spaghetti n°5 secs</t>
  </si>
  <si>
    <t>Pâtes sèches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</si>
  <si>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</si>
  <si>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</si>
  <si>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</si>
  <si>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</si>
  <si>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</si>
  <si>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</si>
  <si>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</si>
  <si>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</si>
  <si>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</si>
  <si>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</si>
  <si>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SPAGHETTIS BOLOGNAISES</t>
  </si>
  <si>
    <t>METTRE EN PLACE</t>
  </si>
  <si>
    <t>METTRE</t>
  </si>
  <si>
    <t>88 min (repos)</t>
  </si>
  <si>
    <t>SAUTER</t>
  </si>
  <si>
    <t>24 min (repos)</t>
  </si>
  <si>
    <t>BOUILLIR</t>
  </si>
  <si>
    <t>31 min (cuisson)</t>
  </si>
  <si>
    <t>DRESSER</t>
  </si>
  <si>
    <t>Dresser les spaghettis - Servir les spaghettis à l’assiette accompagnés de sauce bolognaise disposée sur le dessus. - Proposer du gruyère râpé ou du parmesan.</t>
  </si>
  <si>
    <t>125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</si>
  <si>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</si>
  <si>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</si>
  <si>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</si>
  <si>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</si>
  <si>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</si>
  <si>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Spaghetti n°5 secs</t>
  </si>
  <si>
    <t>matiere</t>
  </si>
  <si>
    <t xml:space="preserve">    ↳ Beurre doux 82% MG plaquette</t>
  </si>
  <si>
    <t xml:space="preserve">    ↳ Gruyère râpé vrac</t>
  </si>
  <si>
    <t xml:space="preserve">    ↳ Oignons émincés 4G</t>
  </si>
  <si>
    <t xml:space="preserve">    ↳ Ail haché IQF</t>
  </si>
  <si>
    <t xml:space="preserve">    ↳ Vin blanc sec de cuisson</t>
  </si>
  <si>
    <t xml:space="preserve">    ↳ Fond de veau lié PAE (brick 1L)</t>
  </si>
  <si>
    <t xml:space="preserve">    ↳ Huile de tournesol raffinée vrac</t>
  </si>
  <si>
    <t>Fiche technique — SPAGHETTIS BOLOGNAISES</t>
  </si>
  <si>
    <t>SPAGHETTIS BOLOGNAISES  GRO_CDC_146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</si>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</sst>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E7*2.8</f>
        <v>8.4</v>
      </c>
    </row>
    <row r="8">
      <c r="A8" t="s">
        <v>16</v>
      </c>
      <c r="B8" t="s">
        <v>17</v>
      </c>
      <c r="C8" t="s">
        <v>18</v>
      </c>
      <c r="D8" s="4">
        <v>10</v>
      </c>
      <c r="E8" s="6">
        <f>D8*$B$2</f>
        <v>10</v>
      </c>
      <c r="F8" t="s">
        <v>15</v>
      </c>
      <c r="G8" s="8">
        <f>E8*4.5</f>
        <v>45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15</v>
      </c>
      <c r="G9" s="8">
        <f>E9*1.05</f>
        <v>0.525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25</v>
      </c>
      <c r="G10" s="8">
        <f>E10*5.2</f>
        <v>5.2</v>
      </c>
    </row>
    <row r="11">
      <c r="A11" t="s">
        <v>26</v>
      </c>
      <c r="B11" t="s">
        <v>27</v>
      </c>
      <c r="C11" t="s">
        <v>28</v>
      </c>
      <c r="D11" s="4">
        <v>2.5</v>
      </c>
      <c r="E11" s="6">
        <f>D11*$B$2</f>
        <v>2.5</v>
      </c>
      <c r="F11" t="s">
        <v>25</v>
      </c>
      <c r="G11" s="8">
        <f>E11*8.5</f>
        <v>21.25</v>
      </c>
    </row>
    <row r="12">
      <c r="A12" t="s">
        <v>29</v>
      </c>
      <c r="B12" t="s">
        <v>30</v>
      </c>
      <c r="C12" t="s">
        <v>31</v>
      </c>
      <c r="D12" s="4">
        <v>2.5</v>
      </c>
      <c r="E12" s="6">
        <f>D12*$B$2</f>
        <v>2.5</v>
      </c>
      <c r="F12" t="s">
        <v>25</v>
      </c>
      <c r="G12" s="8">
        <f>E12*4.32</f>
        <v>10.8</v>
      </c>
    </row>
    <row r="13">
      <c r="A13" t="s">
        <v>32</v>
      </c>
      <c r="B13" t="s">
        <v>33</v>
      </c>
      <c r="C13" t="s">
        <v>34</v>
      </c>
      <c r="D13" s="4">
        <v>8</v>
      </c>
      <c r="E13" s="6">
        <f>D13*$B$2</f>
        <v>8</v>
      </c>
      <c r="F13" t="s">
        <v>25</v>
      </c>
      <c r="G13" s="8">
        <f>E13*1.2</f>
        <v>9.6</v>
      </c>
    </row>
    <row r="14">
      <c r="A14" t="s">
        <v>35</v>
      </c>
      <c r="B14" t="s">
        <v>36</v>
      </c>
      <c r="C14" t="s">
        <v>37</v>
      </c>
      <c r="D14" s="4">
        <v>0.2</v>
      </c>
      <c r="E14" s="6">
        <f>D14*$B$2</f>
        <v>0.2</v>
      </c>
      <c r="F14" t="s">
        <v>25</v>
      </c>
      <c r="G14" s="8">
        <f>E14*9.26</f>
        <v>1.852</v>
      </c>
    </row>
    <row r="15">
      <c r="A15"/>
      <c r="B15"/>
      <c r="C15"/>
      <c r="D15"/>
      <c r="E15"/>
      <c r="F15" t="s" s="9">
        <v>38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inlineStr" s="11">
        <is>
          <t>Mise en place du poste de travail C - Vérifier les D.L.C.,peser les denrées,sélectionner le matériel. - Désinfecter le matériel et le poste de travail suivant la procédure. O</t>
        </is>
      </c>
      <c r="E2" t="s" s="11"/>
      <c r="F2"/>
    </row>
    <row r="3">
      <c r="A3" t="s">
        <v>45</v>
      </c>
      <c r="B3">
        <v>2</v>
      </c>
      <c r="C3" t="s">
        <v>47</v>
      </c>
      <c r="D3" t="inlineStr" s="11">
        <is>
          <t>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t>
        </is>
      </c>
      <c r="E3" t="s" s="11"/>
      <c r="F3" t="s">
        <v>48</v>
      </c>
    </row>
    <row r="4">
      <c r="A4" t="s">
        <v>45</v>
      </c>
      <c r="B4">
        <v>3</v>
      </c>
      <c r="C4" t="s">
        <v>49</v>
      </c>
      <c r="D4" t="inlineStr" s="11">
        <is>
          <t>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t>
        </is>
      </c>
      <c r="E4" t="s" s="11"/>
      <c r="F4" t="s">
        <v>50</v>
      </c>
    </row>
    <row r="5">
      <c r="A5" t="s">
        <v>45</v>
      </c>
      <c r="B5">
        <v>4</v>
      </c>
      <c r="C5" t="s">
        <v>51</v>
      </c>
      <c r="D5" t="inlineStr" s="11">
        <is>
          <t>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t>
        </is>
      </c>
      <c r="E5" t="s" s="11"/>
      <c r="F5" t="s">
        <v>52</v>
      </c>
    </row>
    <row r="6">
      <c r="A6" t="s">
        <v>45</v>
      </c>
      <c r="B6">
        <v>5</v>
      </c>
      <c r="C6" t="s">
        <v>53</v>
      </c>
      <c r="D6" t="s" s="11">
        <v>54</v>
      </c>
      <c r="E6" t="s" s="11"/>
      <c r="F6"/>
    </row>
    <row r="7">
      <c r="A7" t="s">
        <v>45</v>
      </c>
      <c r="B7">
        <v>6</v>
      </c>
      <c r="C7"/>
      <c r="D7" t="inlineStr" s="11">
        <is>
          <t>Commentaires - Pour la cuisson des spaghettis,on peut ajouter à l’eau de cuisson 1 litre d’huile d’olive. - On peut gratiner les spaghettis bolognaises dressés en bacs GN 1/1 H 65.</t>
        </is>
      </c>
      <c r="E7" t="s" s="11"/>
      <c r="F7" t="s">
        <v>55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45</v>
      </c>
      <c r="C2" t="s">
        <v>60</v>
      </c>
      <c r="D2" s="6">
        <f>'Besoins'!$B$2*100</f>
        <v>100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'Besoins'!$B$2*8</f>
        <v>8</v>
      </c>
      <c r="E3" t="s">
        <v>25</v>
      </c>
    </row>
    <row r="4">
      <c r="A4">
        <v>1</v>
      </c>
      <c r="B4" t="s">
        <v>63</v>
      </c>
      <c r="C4" t="s">
        <v>62</v>
      </c>
      <c r="D4" s="6">
        <f>'Besoins'!$B$2*1</f>
        <v>1</v>
      </c>
      <c r="E4" t="s">
        <v>25</v>
      </c>
    </row>
    <row r="5">
      <c r="A5">
        <v>1</v>
      </c>
      <c r="B5" t="s">
        <v>64</v>
      </c>
      <c r="C5" t="s">
        <v>62</v>
      </c>
      <c r="D5" s="6">
        <f>'Besoins'!$B$2*2.5</f>
        <v>2.5</v>
      </c>
      <c r="E5" t="s">
        <v>25</v>
      </c>
    </row>
    <row r="6">
      <c r="A6">
        <v>1</v>
      </c>
      <c r="B6" t="s">
        <v>65</v>
      </c>
      <c r="C6" t="s">
        <v>62</v>
      </c>
      <c r="D6" s="6">
        <f>'Besoins'!$B$2*2.5</f>
        <v>2.5</v>
      </c>
      <c r="E6" t="s">
        <v>25</v>
      </c>
    </row>
    <row r="7">
      <c r="A7">
        <v>1</v>
      </c>
      <c r="B7" t="s">
        <v>66</v>
      </c>
      <c r="C7" t="s">
        <v>62</v>
      </c>
      <c r="D7" s="6">
        <f>'Besoins'!$B$2*0.2</f>
        <v>0.2</v>
      </c>
      <c r="E7" t="s">
        <v>25</v>
      </c>
    </row>
    <row r="8">
      <c r="A8">
        <v>1</v>
      </c>
      <c r="B8" t="s">
        <v>67</v>
      </c>
      <c r="C8" t="s">
        <v>62</v>
      </c>
      <c r="D8" s="6">
        <f>'Besoins'!$B$2*3</f>
        <v>3</v>
      </c>
      <c r="E8" t="s">
        <v>15</v>
      </c>
    </row>
    <row r="9">
      <c r="A9">
        <v>1</v>
      </c>
      <c r="B9" t="s">
        <v>68</v>
      </c>
      <c r="C9" t="s">
        <v>62</v>
      </c>
      <c r="D9" s="6">
        <f>'Besoins'!$B$2*10</f>
        <v>10</v>
      </c>
      <c r="E9" t="s">
        <v>15</v>
      </c>
    </row>
    <row r="10">
      <c r="A10">
        <v>1</v>
      </c>
      <c r="B10" t="s">
        <v>69</v>
      </c>
      <c r="C10" t="s">
        <v>62</v>
      </c>
      <c r="D10" s="6">
        <f>'Besoins'!$B$2*0.5</f>
        <v>0.5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2">
        <f>"GRO_CDC_146 · GRO.COMPLETS · référence : "&amp;Besoins!B3&amp;" "&amp;Besoins!C3&amp;" · multiplicateur réglable sur la feuille ""Besoins"""</f>
        <v>GRO_CDC_146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71</v>
      </c>
      <c r="B4"/>
      <c r="C4"/>
      <c r="D4"/>
    </row>
    <row r="5">
      <c r="A5" t="s" s="14">
        <v>72</v>
      </c>
      <c r="B5" t="str" s="11">
        <f>"[METTRE EN PLACE] "&amp;Procedure!D2</f>
        <v>[METTRE EN PLACE] Mise en place du poste de travail C - Vérifier les D.L.C.,peser les denrées,sélectionner le matériel. - Désinfecter le matériel et le poste de travail suivant la procédure. O</v>
      </c>
      <c r="C5"/>
      <c r="D5"/>
    </row>
    <row r="6">
      <c r="A6" t="s" s="14">
        <v>73</v>
      </c>
      <c r="B6" t="str" s="11">
        <f>"[METTRE] "&amp;Procedure!D3</f>
        <v>[METTRE] 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v>
      </c>
      <c r="C6"/>
      <c r="D6"/>
    </row>
    <row r="7">
      <c r="A7" t="s" s="14">
        <v>74</v>
      </c>
      <c r="B7" t="str" s="11">
        <f>"[SAUTER] "&amp;Procedure!D4</f>
        <v>[SAUTER] 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v>
      </c>
      <c r="C7"/>
      <c r="D7"/>
    </row>
    <row r="8">
      <c r="A8" t="s" s="14">
        <v>75</v>
      </c>
      <c r="B8" t="str" s="11">
        <f>"[BOUILLIR] "&amp;Procedure!D5</f>
        <v>[BOUILLIR] 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v>
      </c>
      <c r="C8"/>
      <c r="D8"/>
    </row>
    <row r="9">
      <c r="A9" t="s" s="14">
        <v>76</v>
      </c>
      <c r="B9" t="str" s="11">
        <f>"[DRESSER] "&amp;Procedure!D6</f>
        <v>[DRESSER] Dresser les spaghettis - Servir les spaghettis à l’assiette accompagnés de sauce bolognaise disposée sur le dessus. - Proposer du gruyère râpé ou du parmesan.</v>
      </c>
      <c r="C9"/>
      <c r="D9"/>
    </row>
    <row r="10">
      <c r="A10" t="s" s="14">
        <v>77</v>
      </c>
      <c r="B10" t="str" s="11">
        <f>Procedure!D7</f>
        <v>Commentaires - Pour la cuisson des spaghettis,on peut ajouter à l’eau de cuisson 1 litre d’huile d’olive. - On peut gratiner les spaghettis bolognaises dressés en bacs GN 1/1 H 65.</v>
      </c>
      <c r="C10"/>
      <c r="D10"/>
    </row>
    <row r="11">
      <c r="A11"/>
      <c r="B11"/>
      <c r="C11"/>
      <c r="D11"/>
    </row>
    <row r="12">
      <c r="A12" t="s" s="15">
        <v>78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2026-08-01T00:48:31Z</dcterms:created>
  <dc:title>SPAGHETTIS BOLOGNAISES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2026-08-01T00:48:31Z</dcterms:modified>
  <cp:revision>1</cp:revision>
</cp:coreProperties>
</file>