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<sst xmlns="http://schemas.openxmlformats.org/spreadsheetml/2006/main" count="100" uniqueCount="100">
  <si>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</si>
  <si>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</si>
  <si>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</si>
  <si>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</si>
  <si>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</si>
  <si>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</si>
  <si>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</si>
  <si>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</si>
  <si>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</si>
  <si>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</si>
  <si>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</si>
  <si>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</si>
  <si>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</si>
  <si>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</si>
  <si>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</si>
  <si>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</si>
  <si>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</si>
  <si>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</si>
  <si>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</si>
  <si>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</si>
  <si>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</si>
  <si>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</si>
  <si>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</si>
  <si>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</si>
  <si>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</si>
  <si>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</si>
  <si>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</si>
  <si>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</si>
  <si>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</si>
  <si>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OLIVE-VERTE-DENO</t>
  </si>
  <si>
    <t>Olives vertes denoyautees boite 3/1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</si>
  <si>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</si>
  <si>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</si>
  <si>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</si>
  <si>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</si>
  <si>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</si>
  <si>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</si>
  <si>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</si>
  <si>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</si>
  <si>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</si>
  <si>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</si>
  <si>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</si>
  <si>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</si>
  <si>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</si>
  <si>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</si>
  <si>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</si>
  <si>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</si>
  <si>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</si>
  <si>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</si>
  <si>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</si>
  <si>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RNMS00811</t>
  </si>
  <si>
    <t>Persil haché IQF</t>
  </si>
  <si>
    <t>Total</t>
  </si>
  <si>
    <t>Recette</t>
  </si>
  <si>
    <t>#</t>
  </si>
  <si>
    <t>Verbe</t>
  </si>
  <si>
    <t>Étape</t>
  </si>
  <si>
    <t>Précision technique</t>
  </si>
  <si>
    <t>Durée</t>
  </si>
  <si>
    <t>JOUE DE BŒUF</t>
  </si>
  <si>
    <t>METTRE EN PLACE</t>
  </si>
  <si>
    <t>ÉTUVER</t>
  </si>
  <si>
    <t>MARINER</t>
  </si>
  <si>
    <t>70 min (cuisson)</t>
  </si>
  <si>
    <t>CUIRE</t>
  </si>
  <si>
    <t>65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</si>
  <si>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</si>
  <si>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</si>
  <si>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</si>
  <si>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</si>
  <si>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</si>
  <si>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</si>
  <si>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</si>
  <si>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</si>
  <si>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</si>
  <si>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</si>
  <si>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</si>
  <si>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</si>
  <si>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</si>
  <si>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Farine de blé T55</t>
  </si>
  <si>
    <t xml:space="preserve">    ↳ Concentré de tomate double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</si>
  <si>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</si>
  <si>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</si>
  <si>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</si>
  <si>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</si>
  <si>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</si>
  <si>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</si>
  <si>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</si>
  <si>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Persil haché IQF</t>
  </si>
  <si>
    <t xml:space="preserve">    ↳ Olives vertes denoyautees boite 3/1</t>
  </si>
  <si>
    <t>Fiche technique — JOUE DE BŒUF</t>
  </si>
  <si>
    <t>JOUE DE BŒUF  GRO_CDC_139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</si>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</sst>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8">
        <f>E7*2.8</f>
        <v>16.8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E8*2.8</f>
        <v>2.8</v>
      </c>
    </row>
    <row r="9">
      <c r="A9" t="s" s="9">
        <v>20</v>
      </c>
      <c r="B9" t="s">
        <v>21</v>
      </c>
      <c r="C9" t="s">
        <v>22</v>
      </c>
      <c r="D9" s="4">
        <v>4.875</v>
      </c>
      <c r="E9" s="6">
        <f>D9*$B$2</f>
        <v>4.875</v>
      </c>
      <c r="F9" t="s">
        <v>15</v>
      </c>
      <c r="G9" s="8">
        <f>E9*0.003</f>
        <v>0.014625</v>
      </c>
    </row>
    <row r="10">
      <c r="A10" t="s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19</v>
      </c>
      <c r="G10" s="8">
        <f>E10*12.5</f>
        <v>0.1875</v>
      </c>
    </row>
    <row r="11">
      <c r="A11" t="s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19</v>
      </c>
      <c r="G11" s="8">
        <f>E11*9.5</f>
        <v>0.285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32</v>
      </c>
      <c r="G12" s="8">
        <f>E12*8.5</f>
        <v>8.5</v>
      </c>
    </row>
    <row r="13">
      <c r="A13" t="s">
        <v>33</v>
      </c>
      <c r="B13" t="s">
        <v>34</v>
      </c>
      <c r="C13" t="s">
        <v>35</v>
      </c>
      <c r="D13" s="4">
        <v>0.2</v>
      </c>
      <c r="E13" s="6">
        <f>D13*$B$2</f>
        <v>0.2</v>
      </c>
      <c r="F13" t="s">
        <v>19</v>
      </c>
      <c r="G13" s="8">
        <f>E13*0.56</f>
        <v>0.112</v>
      </c>
    </row>
    <row r="14">
      <c r="A14" t="s">
        <v>36</v>
      </c>
      <c r="B14" t="s">
        <v>37</v>
      </c>
      <c r="C14" t="s">
        <v>38</v>
      </c>
      <c r="D14" s="4">
        <v>0.125</v>
      </c>
      <c r="E14" s="6">
        <f>D14*$B$2</f>
        <v>0.125</v>
      </c>
      <c r="F14" t="s">
        <v>19</v>
      </c>
      <c r="G14" s="8">
        <f>E14*0</f>
        <v>0</v>
      </c>
    </row>
    <row r="15">
      <c r="A15" t="s">
        <v>39</v>
      </c>
      <c r="B15" t="s">
        <v>40</v>
      </c>
      <c r="C15" t="s">
        <v>41</v>
      </c>
      <c r="D15" s="4">
        <v>2.5</v>
      </c>
      <c r="E15" s="6">
        <f>D15*$B$2</f>
        <v>2.5</v>
      </c>
      <c r="F15" t="s">
        <v>19</v>
      </c>
      <c r="G15" s="8">
        <f>E15*4.32</f>
        <v>10.8</v>
      </c>
    </row>
    <row r="16">
      <c r="A16" t="s">
        <v>42</v>
      </c>
      <c r="B16" t="s">
        <v>43</v>
      </c>
      <c r="C16" t="s">
        <v>44</v>
      </c>
      <c r="D16" s="4">
        <v>0.12</v>
      </c>
      <c r="E16" s="6">
        <f>D16*$B$2</f>
        <v>0.12</v>
      </c>
      <c r="F16" t="s">
        <v>19</v>
      </c>
      <c r="G16" s="8">
        <f>E16*0.35</f>
        <v>0.042</v>
      </c>
    </row>
    <row r="17">
      <c r="A17" t="s">
        <v>45</v>
      </c>
      <c r="B17" t="s">
        <v>46</v>
      </c>
      <c r="C17" t="s">
        <v>47</v>
      </c>
      <c r="D17" s="4">
        <v>0.2</v>
      </c>
      <c r="E17" s="6">
        <f>D17*$B$2</f>
        <v>0.2</v>
      </c>
      <c r="F17" t="s">
        <v>19</v>
      </c>
      <c r="G17" s="8">
        <f>E17*9.26</f>
        <v>1.852</v>
      </c>
    </row>
    <row r="18">
      <c r="A18" t="s">
        <v>48</v>
      </c>
      <c r="B18" t="s">
        <v>49</v>
      </c>
      <c r="C18" t="s">
        <v>47</v>
      </c>
      <c r="D18" s="4">
        <v>1.5</v>
      </c>
      <c r="E18" s="6">
        <f>D18*$B$2</f>
        <v>1.5</v>
      </c>
      <c r="F18" t="s">
        <v>19</v>
      </c>
      <c r="G18" s="8">
        <f>E18*3.3</f>
        <v>4.95</v>
      </c>
    </row>
    <row r="19">
      <c r="A19" t="s">
        <v>50</v>
      </c>
      <c r="B19" t="s">
        <v>51</v>
      </c>
      <c r="C19" t="s">
        <v>47</v>
      </c>
      <c r="D19" s="4">
        <v>0.3</v>
      </c>
      <c r="E19" s="6">
        <f>D19*$B$2</f>
        <v>0.3</v>
      </c>
      <c r="F19" t="s">
        <v>19</v>
      </c>
      <c r="G19" s="8">
        <f>E19*7.07</f>
        <v>2.121</v>
      </c>
    </row>
    <row r="20">
      <c r="A20"/>
      <c r="B20"/>
      <c r="C20"/>
      <c r="D20"/>
      <c r="E20"/>
      <c r="F20" t="s" s="10">
        <v>52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E3" t="s" s="12"/>
      <c r="F3"/>
    </row>
    <row r="4">
      <c r="A4" t="s">
        <v>59</v>
      </c>
      <c r="B4">
        <v>3</v>
      </c>
      <c r="C4" t="s">
        <v>62</v>
      </c>
      <c r="D4" t="inlineStr" s="12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E4" t="s" s="12"/>
      <c r="F4" t="s">
        <v>63</v>
      </c>
    </row>
    <row r="5">
      <c r="A5" t="s">
        <v>59</v>
      </c>
      <c r="B5">
        <v>4</v>
      </c>
      <c r="C5" t="s">
        <v>64</v>
      </c>
      <c r="D5" t="inlineStr" s="12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E5" t="s" s="12"/>
      <c r="F5" t="s">
        <v>65</v>
      </c>
    </row>
    <row r="6">
      <c r="A6" t="s">
        <v>59</v>
      </c>
      <c r="B6">
        <v>5</v>
      </c>
      <c r="C6" t="s">
        <v>66</v>
      </c>
      <c r="D6" t="inlineStr" s="12">
        <is>
          <t>Dresser et servir - Dresser deux morceaux de joue de bœuf par assiette,napper de sauce. - Saupoudrer de persil haché. - Accompagner la daube avec des pommes de terre,des pâtes,des gnocchis,etc.</t>
        </is>
      </c>
      <c r="E6" t="s" s="12"/>
      <c r="F6"/>
    </row>
    <row r="7">
      <c r="A7" t="s">
        <v>59</v>
      </c>
      <c r="B7">
        <v>6</v>
      </c>
      <c r="C7"/>
      <c r="D7" t="inlineStr" s="12">
        <is>
          <t>Suggestion - Cette méthode permet,sans faire revenir la viande et en la laissant mariner dans les bacs qui serviront à la cuisson,de gagner du temps sans altérer la qualité du plat.</t>
        </is>
      </c>
      <c r="E7" t="s" s="12"/>
      <c r="F7"/>
    </row>
    <row r="8">
      <c r="A8" t="s">
        <v>67</v>
      </c>
      <c r="B8">
        <v>1</v>
      </c>
      <c r="C8" t="s">
        <v>68</v>
      </c>
      <c r="D8" t="s" s="12">
        <v>69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59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76</v>
      </c>
      <c r="D3" s="6">
        <f>'Besoins'!$B$2*1.5</f>
        <v>1.5</v>
      </c>
      <c r="E3" t="s">
        <v>19</v>
      </c>
    </row>
    <row r="4">
      <c r="A4">
        <v>1</v>
      </c>
      <c r="B4" t="s">
        <v>77</v>
      </c>
      <c r="C4" t="s">
        <v>76</v>
      </c>
      <c r="D4" s="6">
        <f>'Besoins'!$B$2*2.5</f>
        <v>2.5</v>
      </c>
      <c r="E4" t="s">
        <v>19</v>
      </c>
    </row>
    <row r="5">
      <c r="A5">
        <v>1</v>
      </c>
      <c r="B5" t="s">
        <v>78</v>
      </c>
      <c r="C5" t="s">
        <v>76</v>
      </c>
      <c r="D5" s="6">
        <f>'Besoins'!$B$2*0.2</f>
        <v>0.2</v>
      </c>
      <c r="E5" t="s">
        <v>19</v>
      </c>
    </row>
    <row r="6">
      <c r="A6">
        <v>1</v>
      </c>
      <c r="B6" t="s">
        <v>79</v>
      </c>
      <c r="C6" t="s">
        <v>76</v>
      </c>
      <c r="D6" s="6">
        <f>'Besoins'!$B$2*0.2</f>
        <v>0.2</v>
      </c>
      <c r="E6" t="s">
        <v>19</v>
      </c>
    </row>
    <row r="7">
      <c r="A7">
        <v>1</v>
      </c>
      <c r="B7" t="s">
        <v>80</v>
      </c>
      <c r="C7" t="s">
        <v>76</v>
      </c>
      <c r="D7" s="6">
        <f>'Besoins'!$B$2*1</f>
        <v>1</v>
      </c>
      <c r="E7" t="s">
        <v>19</v>
      </c>
    </row>
    <row r="8">
      <c r="A8">
        <v>1</v>
      </c>
      <c r="B8" t="s">
        <v>81</v>
      </c>
      <c r="C8" t="s">
        <v>76</v>
      </c>
      <c r="D8" s="6">
        <f>'Besoins'!$B$2*0.03</f>
        <v>0.03</v>
      </c>
      <c r="E8" t="s">
        <v>19</v>
      </c>
    </row>
    <row r="9">
      <c r="A9">
        <v>1</v>
      </c>
      <c r="B9" t="s">
        <v>82</v>
      </c>
      <c r="C9" t="s">
        <v>76</v>
      </c>
      <c r="D9" s="6">
        <f>'Besoins'!$B$2*6</f>
        <v>6</v>
      </c>
      <c r="E9" t="s">
        <v>15</v>
      </c>
    </row>
    <row r="10">
      <c r="A10">
        <v>1</v>
      </c>
      <c r="B10" t="s">
        <v>83</v>
      </c>
      <c r="C10" t="s">
        <v>74</v>
      </c>
      <c r="D10" s="6">
        <f>'Besoins'!$B$2*5</f>
        <v>5</v>
      </c>
      <c r="E10" t="s">
        <v>15</v>
      </c>
    </row>
    <row r="11">
      <c r="A11">
        <v>2</v>
      </c>
      <c r="B11" t="s">
        <v>84</v>
      </c>
      <c r="C11" t="s">
        <v>76</v>
      </c>
      <c r="D11" s="6">
        <f>'Besoins'!$B$2*4.875</f>
        <v>4.875</v>
      </c>
      <c r="E11" t="s">
        <v>15</v>
      </c>
    </row>
    <row r="12">
      <c r="A12">
        <v>2</v>
      </c>
      <c r="B12" t="s">
        <v>85</v>
      </c>
      <c r="C12" t="s">
        <v>76</v>
      </c>
      <c r="D12" s="6">
        <f>'Besoins'!$B$2*0.125</f>
        <v>0.125</v>
      </c>
      <c r="E12" t="s">
        <v>19</v>
      </c>
    </row>
    <row r="13">
      <c r="A13">
        <v>1</v>
      </c>
      <c r="B13" t="s">
        <v>86</v>
      </c>
      <c r="C13" t="s">
        <v>76</v>
      </c>
      <c r="D13" s="6">
        <f>'Besoins'!$B$2*0.12</f>
        <v>0.12</v>
      </c>
      <c r="E13" t="s">
        <v>19</v>
      </c>
    </row>
    <row r="14">
      <c r="A14">
        <v>1</v>
      </c>
      <c r="B14" t="s">
        <v>87</v>
      </c>
      <c r="C14" t="s">
        <v>76</v>
      </c>
      <c r="D14" s="6">
        <f>'Besoins'!$B$2*0.015</f>
        <v>0.015</v>
      </c>
      <c r="E14" t="s">
        <v>19</v>
      </c>
    </row>
    <row r="15">
      <c r="A15">
        <v>1</v>
      </c>
      <c r="B15" t="s">
        <v>88</v>
      </c>
      <c r="C15" t="s">
        <v>76</v>
      </c>
      <c r="D15" s="6">
        <f>'Besoins'!$B$2*0.3</f>
        <v>0.3</v>
      </c>
      <c r="E15" t="s">
        <v>19</v>
      </c>
    </row>
    <row r="16">
      <c r="A16">
        <v>1</v>
      </c>
      <c r="B16" t="s">
        <v>89</v>
      </c>
      <c r="C16" t="s">
        <v>76</v>
      </c>
      <c r="D16" s="6">
        <f>'Besoins'!$B$2*1</f>
        <v>1</v>
      </c>
      <c r="E16" t="s">
        <v>32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"GRO_CDC_139 · GRO.VIANDES · référence : "&amp;Besoins!B3&amp;" "&amp;Besoins!C3&amp;" · multiplicateur réglable sur la feuille ""Besoins"""</f>
        <v>GRO_CDC_139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93</v>
      </c>
      <c r="B6" t="str" s="12">
        <f>"[ÉTUVER] "&amp;Procedure!D3</f>
        <v>[ÉTUVER] 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v>
      </c>
      <c r="C6"/>
      <c r="D6"/>
    </row>
    <row r="7">
      <c r="A7" t="s" s="15">
        <v>94</v>
      </c>
      <c r="B7" t="str" s="12">
        <f>"[MARINER] "&amp;Procedure!D4</f>
        <v>[MARINER] 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v>
      </c>
      <c r="C7"/>
      <c r="D7"/>
    </row>
    <row r="8">
      <c r="A8" t="s" s="15">
        <v>95</v>
      </c>
      <c r="B8" t="str" s="12">
        <f>"[CUIRE] "&amp;Procedure!D5</f>
        <v>[CUIRE] 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v>
      </c>
      <c r="C8"/>
      <c r="D8"/>
    </row>
    <row r="9">
      <c r="A9" t="s" s="15">
        <v>96</v>
      </c>
      <c r="B9" t="str" s="12">
        <f>"[DRESSER] "&amp;Procedure!D6</f>
        <v>[DRESSER] Dresser et servir - Dresser deux morceaux de joue de bœuf par assiette,napper de sauce. - Saupoudrer de persil haché. - Accompagner la daube avec des pommes de terre,des pâtes,des gnocchis,etc.</v>
      </c>
      <c r="C9"/>
      <c r="D9"/>
    </row>
    <row r="10">
      <c r="A10" t="s" s="15">
        <v>97</v>
      </c>
      <c r="B10" t="str" s="12">
        <f>Procedure!D7</f>
        <v>Suggestion - Cette méthode permet,sans faire revenir la viande et en la laissant mariner dans les bacs qui serviront à la cuisson,de gagner du temps sans altérer la qualité du plat.</v>
      </c>
      <c r="C10"/>
      <c r="D10"/>
    </row>
    <row r="11">
      <c r="A11"/>
      <c r="B11"/>
      <c r="C11"/>
      <c r="D11"/>
    </row>
    <row r="12">
      <c r="A12" t="s" s="14">
        <v>98</v>
      </c>
      <c r="B12"/>
      <c r="C12"/>
      <c r="D12"/>
    </row>
    <row r="13">
      <c r="A13" t="s" s="15">
        <v>92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99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2026-09-15T14:54:50Z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2026-09-15T14:54:50Z</dcterms:modified>
  <cp:revision>1</cp:revision>
</cp:coreProperties>
</file>