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<sst xmlns="http://schemas.openxmlformats.org/spreadsheetml/2006/main" count="122" uniqueCount="122">
  <si>
    <t>Fiche technique</t>
  </si>
  <si>
    <t>Nom</t>
  </si>
  <si>
    <t>ESTOUFFADE DE BŒUF</t>
  </si>
  <si>
    <t>Code</t>
  </si>
  <si>
    <t>GRO_CDC_137</t>
  </si>
  <si>
    <t>Classe</t>
  </si>
  <si>
    <t>Viandes collectivité (GRO.VIANDES)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</si>
  <si>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</si>
  <si>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</si>
  <si>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</si>
  <si>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</si>
  <si>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</si>
  <si>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</si>
  <si>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</si>
  <si>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</si>
  <si>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</si>
  <si>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</si>
  <si>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</si>
  <si>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</si>
  <si>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</si>
  <si>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03:59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</si>
  <si>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</si>
  <si>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</si>
  <si>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</si>
  <si>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</si>
  <si>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</si>
  <si>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</si>
  <si>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</si>
  <si>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</si>
  <si>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</si>
  <si>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</si>
  <si>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VIN-ROUGE-CUI</t>
  </si>
  <si>
    <t>Vin rouge de cuisson (table)</t>
  </si>
  <si>
    <t>Vins et bières de cuisson</t>
  </si>
  <si>
    <t>lt</t>
  </si>
  <si>
    <t>00000061</t>
  </si>
  <si>
    <t>EAU</t>
  </si>
  <si>
    <t>Matières diverses (à trier)</t>
  </si>
  <si>
    <t>FAR-T55</t>
  </si>
  <si>
    <t>Farine de blé T55</t>
  </si>
  <si>
    <t>Farines de blé</t>
  </si>
  <si>
    <t>kg</t>
  </si>
  <si>
    <t>KNORR-FBLIE-STD</t>
  </si>
  <si>
    <t>Fonds Brun Lié (Knorr Professional)</t>
  </si>
  <si>
    <t>Fonds déshydratés et poudres</t>
  </si>
  <si>
    <t>HUI-TOURNESOL</t>
  </si>
  <si>
    <t>Huile de tournesol raffinée vrac</t>
  </si>
  <si>
    <t>Huiles végétales</t>
  </si>
  <si>
    <t>RNM23500123</t>
  </si>
  <si>
    <t>CHAMPIGNON DE PARIS Pologne pied coupé cat.I plateau</t>
  </si>
  <si>
    <t>Légumes</t>
  </si>
  <si>
    <t>RNM57226340</t>
  </si>
  <si>
    <t>PERSIL frisé U.E. botte</t>
  </si>
  <si>
    <t>bte</t>
  </si>
  <si>
    <t>RNM4G100918</t>
  </si>
  <si>
    <t>Oignons émincés 4G</t>
  </si>
  <si>
    <t>Légumes 4ème et 5ème gamme</t>
  </si>
  <si>
    <t>RNMS00812</t>
  </si>
  <si>
    <t>Ail haché IQF</t>
  </si>
  <si>
    <t>Légumes surgelés</t>
  </si>
  <si>
    <t>RNMS00865</t>
  </si>
  <si>
    <t>Tomates en dés surgelées IQF</t>
  </si>
  <si>
    <t>RNMS00786</t>
  </si>
  <si>
    <t>Petits oignons blancs surgelés</t>
  </si>
  <si>
    <t>Pommes de terre surgelées</t>
  </si>
  <si>
    <t>RNM0090154</t>
  </si>
  <si>
    <t>PORC (longe) avec travers et palette France</t>
  </si>
  <si>
    <t>Porc frais</t>
  </si>
  <si>
    <t>Total</t>
  </si>
  <si>
    <t>Niveau</t>
  </si>
  <si>
    <t>Composant</t>
  </si>
  <si>
    <t>Type</t>
  </si>
  <si>
    <t>Quantité (pour 100 pc)</t>
  </si>
  <si>
    <t>recette</t>
  </si>
  <si>
    <t>Viandes collectivité</t>
  </si>
  <si>
    <t xml:space="preserve">    ↳ Vin rouge de cuisson (table)</t>
  </si>
  <si>
    <t>matiere</t>
  </si>
  <si>
    <t xml:space="preserve">    ↳ Fond brun de veau reconstitue (collectivite)</t>
  </si>
  <si>
    <t>Préparations de base collectivité</t>
  </si>
  <si>
    <t xml:space="preserve">        ↳ EAU</t>
  </si>
  <si>
    <t xml:space="preserve">        ↳ Fonds Brun Lié (Knorr Professional)</t>
  </si>
  <si>
    <t xml:space="preserve">    ↳ Farine de blé T55</t>
  </si>
  <si>
    <t xml:space="preserve">    ↳ PERSIL frisé U.E. botte</t>
  </si>
  <si>
    <t xml:space="preserve">    ↳ Huile de tournesol raffinée vrac</t>
  </si>
  <si>
    <t xml:space="preserve">    ↳ Tomates en dés surgelées IQF</t>
  </si>
  <si>
    <t xml:space="preserve">    ↳ Oignons émincés 4G</t>
  </si>
  <si>
    <t xml:space="preserve">    ↳ Ail haché IQF</t>
  </si>
  <si>
    <t xml:space="preserve">    ↳ CHAMPIGNON DE PARIS Pologne pied coupé cat.I plateau</t>
  </si>
  <si>
    <t xml:space="preserve">    ↳ Petits oignons blancs surgelés</t>
  </si>
  <si>
    <t xml:space="preserve">    ↳ PORC (longe) avec travers et palette France</t>
  </si>
  <si>
    <t>Recette</t>
  </si>
  <si>
    <t>#</t>
  </si>
  <si>
    <t>Verbe</t>
  </si>
  <si>
    <t>Étape</t>
  </si>
  <si>
    <t>Précision technique</t>
  </si>
  <si>
    <t>Durée</t>
  </si>
  <si>
    <t>METTRE EN PLACE</t>
  </si>
  <si>
    <t>RÉSERVER</t>
  </si>
  <si>
    <t>125 min (prepa)</t>
  </si>
  <si>
    <t>MARQUER</t>
  </si>
  <si>
    <t>80 min (cuisson)</t>
  </si>
  <si>
    <t>PRÉPARER</t>
  </si>
  <si>
    <t>44 min (cuisson)</t>
  </si>
  <si>
    <t>DÉCANTER</t>
  </si>
  <si>
    <t>Décanter l’estouffade - Décanter les morceaux de bœuf dans 4 bacs GN 1/1 H 100. - Répartir la garniture sur la viande.Réserver au chaud en attente de finition.</t>
  </si>
  <si>
    <t>70 min (repos)</t>
  </si>
  <si>
    <t>TERMINER</t>
  </si>
  <si>
    <t>DRESSER</t>
  </si>
  <si>
    <t>Dresser et servir - Servir à l’assiette deux morceaux de viande et de la garniture. - Napper de sauce et persiller au départ de l’assiette.</t>
  </si>
  <si>
    <t>Fond brun de veau reconstitue (collectivite)</t>
  </si>
  <si>
    <t>DISSOUDRE</t>
  </si>
  <si>
    <t>Délayer la poudre dans l'eau froide en fouettant, puis porter à ébullition en remuant régulièrement.</t>
  </si>
  <si>
    <t>Fiche technique — ESTOUFFADE DE BŒUF</t>
  </si>
  <si>
    <t>ESTOUFFADE DE BŒUF  GRO_CDC_137</t>
  </si>
  <si>
    <t>1.</t>
  </si>
  <si>
    <t>2.</t>
  </si>
  <si>
    <t>3.</t>
  </si>
  <si>
    <t>4.</t>
  </si>
  <si>
    <t>5.</t>
  </si>
  <si>
    <t>6.</t>
  </si>
  <si>
    <t>7.</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</si>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</sst>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60.65625</v>
      </c>
    </row>
    <row r="12">
      <c r="A12" t="s" s="3">
        <v>16</v>
      </c>
      <c r="B12" s="4">
        <v>0.6065625</v>
      </c>
    </row>
    <row r="13">
      <c r="A13"/>
      <c r="B13"/>
    </row>
    <row r="14">
      <c r="A14" t="s" s="5">
        <v>17</v>
      </c>
      <c r="B14" t="s" s="5">
        <v>14</v>
      </c>
    </row>
    <row r="15">
      <c r="A15" t="s" s="5">
        <v>18</v>
      </c>
      <c r="B15" s="6">
        <v>60.65625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6</v>
      </c>
      <c r="E7" s="11">
        <f>D7*$B$2</f>
        <v>6</v>
      </c>
      <c r="F7" t="s">
        <v>34</v>
      </c>
      <c r="G7" s="4">
        <f>E7*2.6</f>
        <v>15.6</v>
      </c>
    </row>
    <row r="8">
      <c r="A8" t="s" s="12">
        <v>35</v>
      </c>
      <c r="B8" t="s">
        <v>36</v>
      </c>
      <c r="C8" t="s">
        <v>37</v>
      </c>
      <c r="D8" s="9">
        <v>9.75</v>
      </c>
      <c r="E8" s="11">
        <f>D8*$B$2</f>
        <v>9.75</v>
      </c>
      <c r="F8" t="s">
        <v>34</v>
      </c>
      <c r="G8" s="4">
        <f>E8*0.003</f>
        <v>0.02925</v>
      </c>
    </row>
    <row r="9">
      <c r="A9" t="s">
        <v>38</v>
      </c>
      <c r="B9" t="s">
        <v>39</v>
      </c>
      <c r="C9" t="s">
        <v>40</v>
      </c>
      <c r="D9" s="9">
        <v>0.5</v>
      </c>
      <c r="E9" s="11">
        <f>D9*$B$2</f>
        <v>0.5</v>
      </c>
      <c r="F9" t="s">
        <v>41</v>
      </c>
      <c r="G9" s="4">
        <f>E9*0.56</f>
        <v>0.28</v>
      </c>
    </row>
    <row r="10">
      <c r="A10" t="s">
        <v>42</v>
      </c>
      <c r="B10" t="s">
        <v>43</v>
      </c>
      <c r="C10" t="s">
        <v>44</v>
      </c>
      <c r="D10" s="9">
        <v>0.25</v>
      </c>
      <c r="E10" s="11">
        <f>D10*$B$2</f>
        <v>0.25</v>
      </c>
      <c r="F10" t="s">
        <v>41</v>
      </c>
      <c r="G10" s="4">
        <f>E10*0</f>
        <v>0</v>
      </c>
    </row>
    <row r="11">
      <c r="A11" t="s">
        <v>45</v>
      </c>
      <c r="B11" t="s">
        <v>46</v>
      </c>
      <c r="C11" t="s">
        <v>47</v>
      </c>
      <c r="D11" s="9">
        <v>0.5</v>
      </c>
      <c r="E11" s="11">
        <f>D11*$B$2</f>
        <v>0.5</v>
      </c>
      <c r="F11" t="s">
        <v>34</v>
      </c>
      <c r="G11" s="4">
        <f>E11*1.05</f>
        <v>0.525</v>
      </c>
    </row>
    <row r="12">
      <c r="A12" t="s">
        <v>48</v>
      </c>
      <c r="B12" t="s">
        <v>49</v>
      </c>
      <c r="C12" t="s">
        <v>50</v>
      </c>
      <c r="D12" s="9">
        <v>1</v>
      </c>
      <c r="E12" s="11">
        <f>D12*$B$2</f>
        <v>1</v>
      </c>
      <c r="F12" t="s">
        <v>41</v>
      </c>
      <c r="G12" s="4">
        <f>E12*3.2</f>
        <v>3.2</v>
      </c>
    </row>
    <row r="13">
      <c r="A13" t="s">
        <v>51</v>
      </c>
      <c r="B13" t="s">
        <v>52</v>
      </c>
      <c r="C13" t="s">
        <v>50</v>
      </c>
      <c r="D13" s="9">
        <v>0.3</v>
      </c>
      <c r="E13" s="11">
        <f>D13*$B$2</f>
        <v>0.3</v>
      </c>
      <c r="F13" t="s">
        <v>53</v>
      </c>
      <c r="G13" s="4">
        <f>E13*4.5</f>
        <v>1.35</v>
      </c>
    </row>
    <row r="14">
      <c r="A14" t="s">
        <v>54</v>
      </c>
      <c r="B14" t="s">
        <v>55</v>
      </c>
      <c r="C14" t="s">
        <v>56</v>
      </c>
      <c r="D14" s="9">
        <v>2</v>
      </c>
      <c r="E14" s="11">
        <f>D14*$B$2</f>
        <v>2</v>
      </c>
      <c r="F14" t="s">
        <v>41</v>
      </c>
      <c r="G14" s="4">
        <f>E14*4.32</f>
        <v>8.64</v>
      </c>
    </row>
    <row r="15">
      <c r="A15" t="s">
        <v>57</v>
      </c>
      <c r="B15" t="s">
        <v>58</v>
      </c>
      <c r="C15" t="s">
        <v>59</v>
      </c>
      <c r="D15" s="9">
        <v>0.2</v>
      </c>
      <c r="E15" s="11">
        <f>D15*$B$2</f>
        <v>0.2</v>
      </c>
      <c r="F15" t="s">
        <v>41</v>
      </c>
      <c r="G15" s="4">
        <f>E15*9.26</f>
        <v>1.852</v>
      </c>
    </row>
    <row r="16">
      <c r="A16" t="s">
        <v>60</v>
      </c>
      <c r="B16" t="s">
        <v>61</v>
      </c>
      <c r="C16" t="s">
        <v>59</v>
      </c>
      <c r="D16" s="9">
        <v>2</v>
      </c>
      <c r="E16" s="11">
        <f>D16*$B$2</f>
        <v>2</v>
      </c>
      <c r="F16" t="s">
        <v>41</v>
      </c>
      <c r="G16" s="4">
        <f>E16*2.92</f>
        <v>5.84</v>
      </c>
    </row>
    <row r="17">
      <c r="A17" t="s">
        <v>62</v>
      </c>
      <c r="B17" t="s">
        <v>63</v>
      </c>
      <c r="C17" t="s">
        <v>64</v>
      </c>
      <c r="D17" s="9">
        <v>3</v>
      </c>
      <c r="E17" s="11">
        <f>D17*$B$2</f>
        <v>3</v>
      </c>
      <c r="F17" t="s">
        <v>41</v>
      </c>
      <c r="G17" s="4">
        <f>E17*3.85</f>
        <v>11.55</v>
      </c>
    </row>
    <row r="18">
      <c r="A18" t="s">
        <v>65</v>
      </c>
      <c r="B18" t="s">
        <v>66</v>
      </c>
      <c r="C18" t="s">
        <v>67</v>
      </c>
      <c r="D18" s="9">
        <v>3</v>
      </c>
      <c r="E18" s="11">
        <f>D18*$B$2</f>
        <v>3</v>
      </c>
      <c r="F18" t="s">
        <v>41</v>
      </c>
      <c r="G18" s="4">
        <f>E18*3.93</f>
        <v>11.79</v>
      </c>
    </row>
    <row r="19">
      <c r="A19"/>
      <c r="B19"/>
      <c r="C19"/>
      <c r="D19"/>
      <c r="E19"/>
      <c r="F19" t="s" s="3">
        <v>68</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69</v>
      </c>
      <c r="B1" t="s" s="2">
        <v>70</v>
      </c>
      <c r="C1" t="s" s="2">
        <v>71</v>
      </c>
      <c r="D1" t="s" s="2">
        <v>72</v>
      </c>
      <c r="E1" t="s" s="2">
        <v>29</v>
      </c>
      <c r="F1" t="s" s="2">
        <v>5</v>
      </c>
    </row>
    <row r="2">
      <c r="A2">
        <v>0</v>
      </c>
      <c r="B2" t="s">
        <v>2</v>
      </c>
      <c r="C2" t="s">
        <v>73</v>
      </c>
      <c r="D2" s="11">
        <v>100</v>
      </c>
      <c r="E2" t="s">
        <v>24</v>
      </c>
      <c r="F2" t="s">
        <v>74</v>
      </c>
    </row>
    <row r="3">
      <c r="A3">
        <v>1</v>
      </c>
      <c r="B3" t="s">
        <v>75</v>
      </c>
      <c r="C3" t="s">
        <v>76</v>
      </c>
      <c r="D3" s="11">
        <v>6</v>
      </c>
      <c r="E3" t="s">
        <v>34</v>
      </c>
      <c r="F3" t="s">
        <v>33</v>
      </c>
    </row>
    <row r="4">
      <c r="A4">
        <v>1</v>
      </c>
      <c r="B4" t="s">
        <v>77</v>
      </c>
      <c r="C4" t="s">
        <v>73</v>
      </c>
      <c r="D4" s="11">
        <v>10</v>
      </c>
      <c r="E4" t="s">
        <v>34</v>
      </c>
      <c r="F4" t="s">
        <v>78</v>
      </c>
    </row>
    <row r="5">
      <c r="A5">
        <v>2</v>
      </c>
      <c r="B5" t="s">
        <v>79</v>
      </c>
      <c r="C5" t="s">
        <v>76</v>
      </c>
      <c r="D5" s="11">
        <v>9.75</v>
      </c>
      <c r="E5" t="s">
        <v>34</v>
      </c>
      <c r="F5" t="s">
        <v>37</v>
      </c>
    </row>
    <row r="6">
      <c r="A6">
        <v>2</v>
      </c>
      <c r="B6" t="s">
        <v>80</v>
      </c>
      <c r="C6" t="s">
        <v>76</v>
      </c>
      <c r="D6" s="11">
        <v>0.25</v>
      </c>
      <c r="E6" t="s">
        <v>41</v>
      </c>
      <c r="F6" t="s">
        <v>44</v>
      </c>
    </row>
    <row r="7">
      <c r="A7">
        <v>1</v>
      </c>
      <c r="B7" t="s">
        <v>81</v>
      </c>
      <c r="C7" t="s">
        <v>76</v>
      </c>
      <c r="D7" s="11">
        <v>0.5</v>
      </c>
      <c r="E7" t="s">
        <v>41</v>
      </c>
      <c r="F7" t="s">
        <v>40</v>
      </c>
    </row>
    <row r="8">
      <c r="A8">
        <v>1</v>
      </c>
      <c r="B8" t="s">
        <v>82</v>
      </c>
      <c r="C8" t="s">
        <v>76</v>
      </c>
      <c r="D8" s="11">
        <v>0.3</v>
      </c>
      <c r="E8" t="s">
        <v>41</v>
      </c>
      <c r="F8" t="s">
        <v>50</v>
      </c>
    </row>
    <row r="9">
      <c r="A9">
        <v>1</v>
      </c>
      <c r="B9" t="s">
        <v>83</v>
      </c>
      <c r="C9" t="s">
        <v>76</v>
      </c>
      <c r="D9" s="11">
        <v>0.5</v>
      </c>
      <c r="E9" t="s">
        <v>34</v>
      </c>
      <c r="F9" t="s">
        <v>47</v>
      </c>
    </row>
    <row r="10">
      <c r="A10">
        <v>1</v>
      </c>
      <c r="B10" t="s">
        <v>84</v>
      </c>
      <c r="C10" t="s">
        <v>76</v>
      </c>
      <c r="D10" s="11">
        <v>2</v>
      </c>
      <c r="E10" t="s">
        <v>41</v>
      </c>
      <c r="F10" t="s">
        <v>59</v>
      </c>
    </row>
    <row r="11">
      <c r="A11">
        <v>1</v>
      </c>
      <c r="B11" t="s">
        <v>85</v>
      </c>
      <c r="C11" t="s">
        <v>76</v>
      </c>
      <c r="D11" s="11">
        <v>2</v>
      </c>
      <c r="E11" t="s">
        <v>41</v>
      </c>
      <c r="F11" t="s">
        <v>56</v>
      </c>
    </row>
    <row r="12">
      <c r="A12">
        <v>1</v>
      </c>
      <c r="B12" t="s">
        <v>86</v>
      </c>
      <c r="C12" t="s">
        <v>76</v>
      </c>
      <c r="D12" s="11">
        <v>0.2</v>
      </c>
      <c r="E12" t="s">
        <v>41</v>
      </c>
      <c r="F12" t="s">
        <v>59</v>
      </c>
    </row>
    <row r="13">
      <c r="A13">
        <v>1</v>
      </c>
      <c r="B13" t="s">
        <v>87</v>
      </c>
      <c r="C13" t="s">
        <v>76</v>
      </c>
      <c r="D13" s="11">
        <v>1</v>
      </c>
      <c r="E13" t="s">
        <v>24</v>
      </c>
      <c r="F13" t="s">
        <v>50</v>
      </c>
    </row>
    <row r="14">
      <c r="A14">
        <v>1</v>
      </c>
      <c r="B14" t="s">
        <v>88</v>
      </c>
      <c r="C14" t="s">
        <v>76</v>
      </c>
      <c r="D14" s="11">
        <v>3</v>
      </c>
      <c r="E14" t="s">
        <v>41</v>
      </c>
      <c r="F14" t="s">
        <v>64</v>
      </c>
    </row>
    <row r="15">
      <c r="A15">
        <v>1</v>
      </c>
      <c r="B15" t="s">
        <v>89</v>
      </c>
      <c r="C15" t="s">
        <v>76</v>
      </c>
      <c r="D15" s="11">
        <v>3</v>
      </c>
      <c r="E15" t="s">
        <v>41</v>
      </c>
      <c r="F15" t="s">
        <v>67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90</v>
      </c>
      <c r="B1" t="s" s="2">
        <v>91</v>
      </c>
      <c r="C1" t="s" s="2">
        <v>92</v>
      </c>
      <c r="D1" t="s" s="2">
        <v>93</v>
      </c>
      <c r="E1" t="s" s="2">
        <v>94</v>
      </c>
      <c r="F1" t="s" s="2">
        <v>95</v>
      </c>
    </row>
    <row r="2">
      <c r="A2" t="s">
        <v>2</v>
      </c>
      <c r="B2">
        <v>1</v>
      </c>
      <c r="C2" t="s">
        <v>96</v>
      </c>
      <c r="D2" t="inlineStr" s="14">
        <is>
          <t>Mise en place du poste de travail - Vérifier les D.L.C.,peser les denrées,sélectionner le matériel nécessaire. - Laver et désinfecter le matériel et le poste de travail en suivant les protocoles.</t>
        </is>
      </c>
      <c r="E2" t="s" s="14"/>
      <c r="F2"/>
    </row>
    <row r="3">
      <c r="A3" t="s">
        <v>2</v>
      </c>
      <c r="B3">
        <v>2</v>
      </c>
      <c r="C3" t="s">
        <v>97</v>
      </c>
      <c r="D3" t="inlineStr" s="14">
        <is>
          <t>Préparations préliminaires - Déconditionner la viande suivant la procédure.Réserver au froid dans un bac GN2/1 en polycarbonate muni d’une grille égouttoir et d’un couvercle. - Déconditionner la boîte de champignons suivant la procédure.Egoutter les champignons dans un bac GN 1/1 H 65 perforé.Récupérer le jus des champignons dans une calotte. - Laver,désinfecter et hacher le persil au cutter.Réserver au froid dans une calotte filmée.</t>
        </is>
      </c>
      <c r="E3" t="s" s="14"/>
      <c r="F3" t="s">
        <v>98</v>
      </c>
    </row>
    <row r="4">
      <c r="A4" t="s">
        <v>2</v>
      </c>
      <c r="B4">
        <v>3</v>
      </c>
      <c r="C4" t="s">
        <v>99</v>
      </c>
      <c r="D4" t="inlineStr" s="14">
        <is>
          <t>Marquer la cuisson de l’estouffade - Préchauffer le four sur la position chaleur sèche à + 250 °C. - Mettre les morceaux de viande sur une épaisseur dans 5 bacs GN 1/1 H 65 perforés. - Étager les bacs sur l’échelle de cuisson.Mettre dans le bas de l’échelle un bac pour récupérer les graisses de cuisson. - Enfourner et saisir la viande au four durant 5 à 7 minutes. - Pendant le saisissement de la viande,dans la sauteuse,faire revenir à l’huile les oignons émincés et les carottes. - Décanter les oignons et les carottes dans un bac GN 1/1 H 100 perforé pour égoutter la graisse de cuisson. - Éliminer l’huile de rissolage et les particules carbonisées de la sauteuse. - Déposer dans la sauteuse,la viande saisie,les oignons et les carottes revenus,l’ail et le bouquet garni.Singer avec la farine.Bien mélanger tous les éléments ensemble pour les enrober de farine.Laisser cuire la farine. - Piquer la sonde de cuisson au cœur d’un morceau de viande. - Mouiller avec le vin rouge.Porter à ébullition et flamber le vin afin de lui retirer son acidité.Ajouter le fond brun clair.Porter à ébullition.Saler et poivrer. - Réduire la source de chaleur et laisser cuire environ 2 heures.Atteindre la température à cœur de + 95 / 97 °C. Pour la cuisson au four - Procéder avec la même méthode que ci-dessus.Après avoir singer la viande,la répartir dans 4 bacs GN /1 H 100.Mouiller équitablement chaque bac.Poser la sonde.Couvrir. - Cuire au four en position mixte à la température de + 170°C pendant 2 h 30 environ. NB :pour éviter des manutentions et gagner du temps,d’une façon moins traditionnelle mais très efficace,tout en gardant les valeurs gustatives,on peut cuire l’estouffade selon la même méthode que la daube niçoise (voir la recette).</t>
        </is>
      </c>
      <c r="E4" t="s" s="14"/>
      <c r="F4" t="s">
        <v>100</v>
      </c>
    </row>
    <row r="5">
      <c r="A5" t="s">
        <v>2</v>
      </c>
      <c r="B5">
        <v>4</v>
      </c>
      <c r="C5" t="s">
        <v>101</v>
      </c>
      <c r="D5" t="inlineStr" s="14">
        <is>
          <t>Préparer la garniture - Glacer les petits oignons grelots (voir la recette au chapitre des légumes). - Tailler la poitrine fraîche en petits lardons (pour une grosse quantité,utiliser le trancheur). - Mettre les lardons dans un bac GN 1/1 H 65 perforé. - Cuire les lardons au four réglé sur la position vapeur pendant 5 minutes. - Passer les champignons au four réglé sur la position vapeur pendant 3 minutes.</t>
        </is>
      </c>
      <c r="E5" t="s" s="14"/>
      <c r="F5" t="s">
        <v>102</v>
      </c>
    </row>
    <row r="6">
      <c r="A6" t="s">
        <v>2</v>
      </c>
      <c r="B6">
        <v>5</v>
      </c>
      <c r="C6" t="s">
        <v>103</v>
      </c>
      <c r="D6" t="s" s="14">
        <v>104</v>
      </c>
      <c r="E6" t="s" s="14"/>
      <c r="F6" t="s">
        <v>105</v>
      </c>
    </row>
    <row r="7">
      <c r="A7" t="s">
        <v>2</v>
      </c>
      <c r="B7">
        <v>6</v>
      </c>
      <c r="C7" t="s">
        <v>106</v>
      </c>
      <c r="D7" t="inlineStr" s="14">
        <is>
          <t>Terminer la préparation de l’estouffade - Au besoin,réduire le fond de cuisson de l’estouffade. - Dépouiller et dégraisser la surface. - Vérifier l’assaisonnement et la consistance de la sauce. - Répartir la sauce sur la viande.Agiter les bacs d’un mouvement circulaire de façon à lier tous les éléments. - Respecter la procédure de fin de cuisson. - Couvrir et stocker en armoire chaude.Maintenir à la température de +63 °C en attente de consommation.</t>
        </is>
      </c>
      <c r="E7" t="s" s="14"/>
      <c r="F7"/>
    </row>
    <row r="8">
      <c r="A8" t="s">
        <v>2</v>
      </c>
      <c r="B8">
        <v>7</v>
      </c>
      <c r="C8" t="s">
        <v>107</v>
      </c>
      <c r="D8" t="s" s="14">
        <v>108</v>
      </c>
      <c r="E8" t="s" s="14"/>
      <c r="F8"/>
    </row>
    <row r="9">
      <c r="A9" t="s">
        <v>109</v>
      </c>
      <c r="B9">
        <v>1</v>
      </c>
      <c r="C9" t="s">
        <v>110</v>
      </c>
      <c r="D9" t="s" s="14">
        <v>111</v>
      </c>
      <c r="E9" t="s" s="14"/>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6"/>
  <cols>
    <col min="1" max="1" width="22" customWidth="1"/>
    <col min="2" max="2" width="52" customWidth="1"/>
  </cols>
  <sheetData>
    <row r="1" customHeight="1" ht="24">
      <c r="A1" t="s" s="7">
        <v>112</v>
      </c>
      <c r="B1"/>
      <c r="C1"/>
      <c r="D1"/>
    </row>
    <row r="2">
      <c r="A2" t="str" s="15">
        <f>"GRO_CDC_137 · GRO.VIANDES · référence : "&amp;Besoins!B3&amp;" "&amp;Besoins!C3&amp;" · multiplicateur réglable sur la feuille ""Besoins"""</f>
        <v>GRO_CDC_137 · GRO.VIANDES · référence : 100 pc · multiplicateur réglable sur la feuille </v>
      </c>
      <c r="B2"/>
      <c r="C2"/>
      <c r="D2"/>
    </row>
    <row r="3">
      <c r="A3"/>
      <c r="B3"/>
      <c r="C3"/>
      <c r="D3"/>
    </row>
    <row r="4">
      <c r="A4" t="s" s="16">
        <v>113</v>
      </c>
      <c r="B4"/>
      <c r="C4"/>
      <c r="D4"/>
    </row>
    <row r="5">
      <c r="A5" t="s" s="17">
        <v>114</v>
      </c>
      <c r="B5" t="str" s="14">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7">
        <v>115</v>
      </c>
      <c r="B6" t="str" s="14">
        <f>"[RÉSERVER] "&amp;Procedure!D3</f>
        <v>[RÉSERVER] Préparations préliminaires - Déconditionner la viande suivant la procédure.Réserver au froid dans un bac GN2/1 en polycarbonate muni d’une grille égouttoir et d’un couvercle. - Déconditionner la boîte de champignons suivant la procédure.Egoutter les champignons dans un bac GN 1/1 H 65 perforé.Récupérer le jus des champignons dans une calotte. - Laver,désinfecter et hacher le persil au cutter.Réserver au froid dans une calotte filmée.</v>
      </c>
      <c r="C6"/>
      <c r="D6"/>
    </row>
    <row r="7">
      <c r="A7" t="s" s="17">
        <v>116</v>
      </c>
      <c r="B7" t="str" s="14">
        <f>"[MARQUER] "&amp;Procedure!D4</f>
        <v>[MARQUER] Marquer la cuisson de l’estouffade - Préchauffer le four sur la position chaleur sèche à + 250 °C. - Mettre les morceaux de viande sur une épaisseur dans 5 bacs GN 1/1 H 65 perforés. - Étager les bacs sur l’échelle de cuisson.Mettre dans le bas de l’échelle un bac pour récupérer les graisses de cuisson. - Enfourner et saisir la viande au four durant 5 à 7 minutes. - Pendant le saisissement de la viande,dans la sauteuse,faire revenir à l’huile les oignons émincés et les carottes. - Décanter les oignons et les carottes dans un bac GN 1/1 H 100 perforé pour égoutter la graisse de cuisson. - Éliminer l’huile de rissolage et les particules carbonisées de la sauteuse. - Déposer dans la sauteuse,la viande saisie,les oignons et les carottes revenus,l’ail et le bouquet garni.Singer avec la farine.Bien mélanger tous les éléments ensemble pour les enrober de farine.Laisser cuire la farine. - Piquer la sonde de cuisson au cœur d’un morceau de viande. - Mouiller avec le vin rouge.Porter à ébullition et flamber le vin afin de lui retirer son acidité.Ajouter le fond brun clair.Porter à ébullition.Saler et poivrer. - Réduire la source de chaleur et laisser cuire environ 2 heures.Atteindre la température à cœur de + 95 / 97 °C. Pour la cuisson au four - Procéder avec la même méthode que ci-dessus.Après avoir singer la viande,la répartir dans 4 bacs GN /1 H 100.Mouiller équitablement chaque bac.Poser la sonde.Couvrir. - Cuire au four en position mixte à la température de + 170°C pendant 2 h 30 environ. NB :pour éviter des manutentions et gagner du temps,d’une façon moins traditionnelle mais très efficace,tout en gardant les valeurs gustatives,on peut cuire l’estouffade selon la même méthode que la daube niçoise (voir la recette).</v>
      </c>
      <c r="C7"/>
      <c r="D7"/>
    </row>
    <row r="8">
      <c r="A8" t="s" s="17">
        <v>117</v>
      </c>
      <c r="B8" t="str" s="14">
        <f>"[PRÉPARER] "&amp;Procedure!D5</f>
        <v>[PRÉPARER] Préparer la garniture - Glacer les petits oignons grelots (voir la recette au chapitre des légumes). - Tailler la poitrine fraîche en petits lardons (pour une grosse quantité,utiliser le trancheur). - Mettre les lardons dans un bac GN 1/1 H 65 perforé. - Cuire les lardons au four réglé sur la position vapeur pendant 5 minutes. - Passer les champignons au four réglé sur la position vapeur pendant 3 minutes.</v>
      </c>
      <c r="C8"/>
      <c r="D8"/>
    </row>
    <row r="9">
      <c r="A9" t="s" s="17">
        <v>118</v>
      </c>
      <c r="B9" t="str" s="14">
        <f>"[DÉCANTER] "&amp;Procedure!D6</f>
        <v>[DÉCANTER] Décanter l’estouffade - Décanter les morceaux de bœuf dans 4 bacs GN 1/1 H 100. - Répartir la garniture sur la viande.Réserver au chaud en attente de finition.</v>
      </c>
      <c r="C9"/>
      <c r="D9"/>
    </row>
    <row r="10">
      <c r="A10" t="s" s="17">
        <v>119</v>
      </c>
      <c r="B10" t="str" s="14">
        <f>"[TERMINER] "&amp;Procedure!D7</f>
        <v>[TERMINER] Terminer la préparation de l’estouffade - Au besoin,réduire le fond de cuisson de l’estouffade. - Dépouiller et dégraisser la surface. - Vérifier l’assaisonnement et la consistance de la sauce. - Répartir la sauce sur la viande.Agiter les bacs d’un mouvement circulaire de façon à lier tous les éléments. - Respecter la procédure de fin de cuisson. - Couvrir et stocker en armoire chaude.Maintenir à la température de +63 °C en attente de consommation.</v>
      </c>
      <c r="C10"/>
      <c r="D10"/>
    </row>
    <row r="11">
      <c r="A11" t="s" s="17">
        <v>120</v>
      </c>
      <c r="B11" t="str" s="14">
        <f>"[DRESSER] "&amp;Procedure!D8</f>
        <v>[DRESSER] Dresser et servir - Servir à l’assiette deux morceaux de viande et de la garniture. - Napper de sauce et persiller au départ de l’assiette.</v>
      </c>
      <c r="C11"/>
      <c r="D11"/>
    </row>
    <row r="12">
      <c r="A12"/>
      <c r="B12"/>
      <c r="C12"/>
      <c r="D12"/>
    </row>
    <row r="13">
      <c r="A13" t="s" s="16">
        <v>121</v>
      </c>
      <c r="B13"/>
      <c r="C13"/>
      <c r="D13"/>
    </row>
    <row r="14">
      <c r="A14" t="s" s="17">
        <v>114</v>
      </c>
      <c r="B14" t="str" s="14">
        <f>"[DISSOUDRE] "&amp;Procedure!D9</f>
        <v>[DISSOUDRE] Délayer la poudre dans l'eau froide en fouettant, puis porter à ébullition en remuant régulièrement.</v>
      </c>
      <c r="C14"/>
      <c r="D14"/>
    </row>
    <row r="15">
      <c r="A15"/>
      <c r="B15"/>
      <c r="C15"/>
      <c r="D15"/>
    </row>
    <row r="16">
      <c r="A16" t="s" s="18">
        <v>21</v>
      </c>
      <c r="B16"/>
      <c r="C16"/>
      <c r="D16"/>
    </row>
  </sheetData>
  <sheetProtection sheet="1"/>
  <mergeCells count="13">
    <mergeCell ref="A1:D1"/>
    <mergeCell ref="A2:D2"/>
    <mergeCell ref="A4:D4"/>
    <mergeCell ref="B5:D5"/>
    <mergeCell ref="B6:D6"/>
    <mergeCell ref="B7:D7"/>
    <mergeCell ref="B8:D8"/>
    <mergeCell ref="B9:D9"/>
    <mergeCell ref="B10:D10"/>
    <mergeCell ref="B11:D11"/>
    <mergeCell ref="A13:D13"/>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2026-08-01T01:59:59Z</dcterms:created>
  <dc:title>ESTOUFFADE DE BŒUF</dc:title>
  <dc:subject/>
  <dc:creator>CUIS.web</dc:creator>
  <cp:lastModifiedBy/>
  <cp:keywords/>
  <dc:description>Export automatique — moteur récursif d'origine : Bernard Vandendaele</dc:description>
  <cp:category/>
  <dc:language>en-US</dc:language>
  <dcterms:modified xsi:type="dcterms:W3CDTF">2026-08-01T01:59:59Z</dcterms:modified>
  <cp:revision>1</cp:revision>
</cp:coreProperties>
</file>