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<sst xmlns="http://schemas.openxmlformats.org/spreadsheetml/2006/main" count="106" uniqueCount="106">
  <si>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</si>
  <si>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</si>
  <si>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</si>
  <si>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</si>
  <si>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</si>
  <si>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</si>
  <si>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</si>
  <si>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</si>
  <si>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</si>
  <si>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</si>
  <si>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</si>
  <si>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</si>
  <si>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</si>
  <si>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</si>
  <si>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</si>
  <si>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</si>
  <si>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</si>
  <si>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</si>
  <si>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</si>
  <si>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</si>
  <si>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</si>
  <si>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</si>
  <si>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</si>
  <si>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</si>
  <si>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</si>
  <si>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</si>
  <si>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</si>
  <si>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</si>
  <si>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</si>
  <si>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</si>
  <si>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</si>
  <si>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</si>
  <si>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</si>
  <si>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</si>
  <si>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</si>
  <si>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</si>
  <si>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</si>
  <si>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</si>
  <si>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</si>
  <si>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</si>
  <si>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</si>
  <si>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</si>
  <si>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</si>
  <si>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</si>
  <si>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</si>
  <si>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</si>
  <si>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</si>
  <si>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</si>
  <si>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BOULETTE-BOEUF</t>
  </si>
  <si>
    <t>Boulettes de boeuf 60% viande surgelees</t>
  </si>
  <si>
    <t>Viandes surgelées</t>
  </si>
  <si>
    <t>RNM0230154</t>
  </si>
  <si>
    <t>PORC (poitrine) sans hachage France extra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</si>
  <si>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</si>
  <si>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</si>
  <si>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</si>
  <si>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</si>
  <si>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</si>
  <si>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</si>
  <si>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</si>
  <si>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</si>
  <si>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BOULETTES DE VIANDE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</si>
  <si>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</si>
  <si>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</si>
  <si>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</si>
  <si>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</si>
  <si>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</si>
  <si>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</si>
  <si>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</si>
  <si>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</si>
  <si>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</si>
  <si>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</si>
  <si>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</si>
  <si>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</si>
  <si>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</si>
  <si>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</si>
  <si>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</si>
  <si>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</si>
  <si>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</si>
  <si>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</si>
  <si>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</si>
  <si>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</si>
  <si>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</si>
  <si>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</si>
  <si>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(poitrine) sans hachage France extra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</si>
  <si>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</si>
  <si>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</si>
  <si>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</si>
  <si>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</si>
  <si>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</si>
  <si>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</si>
  <si>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 xml:space="preserve">    ↳ Boulettes de boeuf 60% viande surgelees</t>
  </si>
  <si>
    <t xml:space="preserve">    ↳ Tomates concassées en dés (boîte)</t>
  </si>
  <si>
    <t xml:space="preserve">    ↳ Olive verte en rondelles boite 3/1</t>
  </si>
  <si>
    <t xml:space="preserve">    ↳ Persil plat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</si>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</sst>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2.4</v>
      </c>
      <c r="E7" s="6">
        <f>D7*$B$2</f>
        <v>2.4</v>
      </c>
      <c r="F7" t="s">
        <v>15</v>
      </c>
      <c r="G7" s="8">
        <f>E7*1.15</f>
        <v>2.76</v>
      </c>
    </row>
    <row r="8">
      <c r="A8" t="s" s="9">
        <v>16</v>
      </c>
      <c r="B8" t="s">
        <v>17</v>
      </c>
      <c r="C8" t="s">
        <v>18</v>
      </c>
      <c r="D8" s="4">
        <v>2.925</v>
      </c>
      <c r="E8" s="6">
        <f>D8*$B$2</f>
        <v>2.925</v>
      </c>
      <c r="F8" t="s">
        <v>19</v>
      </c>
      <c r="G8" s="8">
        <f>E8*0.003</f>
        <v>0.008775</v>
      </c>
    </row>
    <row r="9">
      <c r="A9" t="s">
        <v>20</v>
      </c>
      <c r="B9" t="s">
        <v>21</v>
      </c>
      <c r="C9" t="s">
        <v>22</v>
      </c>
      <c r="D9" s="4">
        <v>0.002</v>
      </c>
      <c r="E9" s="6">
        <f>D9*$B$2</f>
        <v>0.002</v>
      </c>
      <c r="F9" t="s">
        <v>15</v>
      </c>
      <c r="G9" s="8">
        <f>E9*9.8</f>
        <v>0.0196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8">
        <f>E10*9.5</f>
        <v>0.095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29</v>
      </c>
      <c r="G11" s="8">
        <f>E11*8.9</f>
        <v>8.9</v>
      </c>
    </row>
    <row r="12">
      <c r="A12" t="s">
        <v>30</v>
      </c>
      <c r="B12" t="s">
        <v>31</v>
      </c>
      <c r="C12" t="s">
        <v>32</v>
      </c>
      <c r="D12" s="4">
        <v>0.35</v>
      </c>
      <c r="E12" s="6">
        <f>D12*$B$2</f>
        <v>0.35</v>
      </c>
      <c r="F12" t="s">
        <v>15</v>
      </c>
      <c r="G12" s="8">
        <f>E12*0.56</f>
        <v>0.196</v>
      </c>
    </row>
    <row r="13">
      <c r="A13" t="s">
        <v>33</v>
      </c>
      <c r="B13" t="s">
        <v>34</v>
      </c>
      <c r="C13" t="s">
        <v>35</v>
      </c>
      <c r="D13" s="4">
        <v>0.075</v>
      </c>
      <c r="E13" s="6">
        <f>D13*$B$2</f>
        <v>0.075</v>
      </c>
      <c r="F13" t="s">
        <v>15</v>
      </c>
      <c r="G13" s="8">
        <f>E13*0</f>
        <v>0</v>
      </c>
    </row>
    <row r="14">
      <c r="A14" t="s">
        <v>36</v>
      </c>
      <c r="B14" t="s">
        <v>37</v>
      </c>
      <c r="C14" t="s">
        <v>38</v>
      </c>
      <c r="D14" s="4">
        <v>0.3</v>
      </c>
      <c r="E14" s="6">
        <f>D14*$B$2</f>
        <v>0.3</v>
      </c>
      <c r="F14" t="s">
        <v>15</v>
      </c>
      <c r="G14" s="8">
        <f>E14*6</f>
        <v>1.8</v>
      </c>
    </row>
    <row r="15">
      <c r="A15" t="s">
        <v>39</v>
      </c>
      <c r="B15" t="s">
        <v>40</v>
      </c>
      <c r="C15" t="s">
        <v>41</v>
      </c>
      <c r="D15" s="4">
        <v>2.5</v>
      </c>
      <c r="E15" s="6">
        <f>D15*$B$2</f>
        <v>2.5</v>
      </c>
      <c r="F15" t="s">
        <v>15</v>
      </c>
      <c r="G15" s="8">
        <f>E15*4.32</f>
        <v>10.8</v>
      </c>
    </row>
    <row r="16">
      <c r="A16" t="s">
        <v>42</v>
      </c>
      <c r="B16" t="s">
        <v>43</v>
      </c>
      <c r="C16" t="s">
        <v>44</v>
      </c>
      <c r="D16" s="4">
        <v>0.25</v>
      </c>
      <c r="E16" s="6">
        <f>D16*$B$2</f>
        <v>0.25</v>
      </c>
      <c r="F16" t="s">
        <v>15</v>
      </c>
      <c r="G16" s="8">
        <f>E16*9.26</f>
        <v>2.315</v>
      </c>
    </row>
    <row r="17">
      <c r="A17" t="s">
        <v>45</v>
      </c>
      <c r="B17" t="s">
        <v>46</v>
      </c>
      <c r="C17" t="s">
        <v>47</v>
      </c>
      <c r="D17" s="4">
        <v>5</v>
      </c>
      <c r="E17" s="6">
        <f>D17*$B$2</f>
        <v>5</v>
      </c>
      <c r="F17" t="s">
        <v>15</v>
      </c>
      <c r="G17" s="8">
        <f>E17*2.98</f>
        <v>14.9</v>
      </c>
    </row>
    <row r="18">
      <c r="A18" t="s">
        <v>48</v>
      </c>
      <c r="B18" t="s">
        <v>49</v>
      </c>
      <c r="C18" t="s">
        <v>50</v>
      </c>
      <c r="D18" s="4">
        <v>14</v>
      </c>
      <c r="E18" s="6">
        <f>D18*$B$2</f>
        <v>14</v>
      </c>
      <c r="F18" t="s">
        <v>15</v>
      </c>
      <c r="G18" s="8">
        <f>E18*6.9</f>
        <v>96.6</v>
      </c>
    </row>
    <row r="19">
      <c r="A19" t="s">
        <v>51</v>
      </c>
      <c r="B19" t="s">
        <v>52</v>
      </c>
      <c r="C19" t="s">
        <v>53</v>
      </c>
      <c r="D19" s="4">
        <v>2</v>
      </c>
      <c r="E19" s="6">
        <f>D19*$B$2</f>
        <v>2</v>
      </c>
      <c r="F19" t="s">
        <v>15</v>
      </c>
      <c r="G19" s="8">
        <f>E19*3.91</f>
        <v>7.82</v>
      </c>
    </row>
    <row r="20">
      <c r="A20"/>
      <c r="B20"/>
      <c r="C20"/>
      <c r="D20"/>
      <c r="E20"/>
      <c r="F20" t="s" s="10">
        <v>54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inlineStr" s="12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61</v>
      </c>
      <c r="B3">
        <v>2</v>
      </c>
      <c r="C3" t="s">
        <v>63</v>
      </c>
      <c r="D3" t="inlineStr" s="12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2"/>
      <c r="F3" t="s">
        <v>64</v>
      </c>
    </row>
    <row r="4">
      <c r="A4" t="s">
        <v>61</v>
      </c>
      <c r="B4">
        <v>3</v>
      </c>
      <c r="C4" t="s">
        <v>65</v>
      </c>
      <c r="D4" t="inlineStr" s="12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2"/>
      <c r="F4"/>
    </row>
    <row r="5">
      <c r="A5" t="s">
        <v>61</v>
      </c>
      <c r="B5">
        <v>4</v>
      </c>
      <c r="C5" t="s">
        <v>66</v>
      </c>
      <c r="D5" t="inlineStr" s="12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2"/>
      <c r="F5" t="s">
        <v>67</v>
      </c>
    </row>
    <row r="6">
      <c r="A6" t="s">
        <v>61</v>
      </c>
      <c r="B6">
        <v>5</v>
      </c>
      <c r="C6" t="s">
        <v>66</v>
      </c>
      <c r="D6" t="inlineStr" s="12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2"/>
      <c r="F6" t="s">
        <v>68</v>
      </c>
    </row>
    <row r="7">
      <c r="A7" t="s">
        <v>61</v>
      </c>
      <c r="B7">
        <v>6</v>
      </c>
      <c r="C7" t="s">
        <v>69</v>
      </c>
      <c r="D7" t="inlineStr" s="12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2"/>
      <c r="F7" t="s">
        <v>70</v>
      </c>
    </row>
    <row r="8">
      <c r="A8" t="s">
        <v>61</v>
      </c>
      <c r="B8">
        <v>7</v>
      </c>
      <c r="C8" t="s">
        <v>71</v>
      </c>
      <c r="D8" t="inlineStr" s="12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2"/>
      <c r="F8"/>
    </row>
    <row r="9">
      <c r="A9" t="s">
        <v>72</v>
      </c>
      <c r="B9">
        <v>1</v>
      </c>
      <c r="C9" t="s">
        <v>73</v>
      </c>
      <c r="D9" t="s" s="12">
        <v>74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61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'Besoins'!$B$2*2.5</f>
        <v>2.5</v>
      </c>
      <c r="E3" t="s">
        <v>15</v>
      </c>
    </row>
    <row r="4">
      <c r="A4">
        <v>1</v>
      </c>
      <c r="B4" t="s">
        <v>82</v>
      </c>
      <c r="C4" t="s">
        <v>81</v>
      </c>
      <c r="D4" s="6">
        <f>'Besoins'!$B$2*0.25</f>
        <v>0.25</v>
      </c>
      <c r="E4" t="s">
        <v>15</v>
      </c>
    </row>
    <row r="5">
      <c r="A5">
        <v>1</v>
      </c>
      <c r="B5" t="s">
        <v>83</v>
      </c>
      <c r="C5" t="s">
        <v>81</v>
      </c>
      <c r="D5" s="6">
        <f>'Besoins'!$B$2*5</f>
        <v>5</v>
      </c>
      <c r="E5" t="s">
        <v>15</v>
      </c>
    </row>
    <row r="6">
      <c r="A6">
        <v>1</v>
      </c>
      <c r="B6" t="s">
        <v>84</v>
      </c>
      <c r="C6" t="s">
        <v>81</v>
      </c>
      <c r="D6" s="6">
        <f>'Besoins'!$B$2*2</f>
        <v>2</v>
      </c>
      <c r="E6" t="s">
        <v>15</v>
      </c>
    </row>
    <row r="7">
      <c r="A7">
        <v>1</v>
      </c>
      <c r="B7" t="s">
        <v>85</v>
      </c>
      <c r="C7" t="s">
        <v>79</v>
      </c>
      <c r="D7" s="6">
        <f>'Besoins'!$B$2*3</f>
        <v>3</v>
      </c>
      <c r="E7" t="s">
        <v>19</v>
      </c>
    </row>
    <row r="8">
      <c r="A8">
        <v>2</v>
      </c>
      <c r="B8" t="s">
        <v>86</v>
      </c>
      <c r="C8" t="s">
        <v>81</v>
      </c>
      <c r="D8" s="6">
        <f>'Besoins'!$B$2*2.925</f>
        <v>2.925</v>
      </c>
      <c r="E8" t="s">
        <v>19</v>
      </c>
    </row>
    <row r="9">
      <c r="A9">
        <v>2</v>
      </c>
      <c r="B9" t="s">
        <v>87</v>
      </c>
      <c r="C9" t="s">
        <v>81</v>
      </c>
      <c r="D9" s="6">
        <f>'Besoins'!$B$2*0.075</f>
        <v>0.075</v>
      </c>
      <c r="E9" t="s">
        <v>15</v>
      </c>
    </row>
    <row r="10">
      <c r="A10">
        <v>1</v>
      </c>
      <c r="B10" t="s">
        <v>88</v>
      </c>
      <c r="C10" t="s">
        <v>81</v>
      </c>
      <c r="D10" s="6">
        <f>'Besoins'!$B$2*0.35</f>
        <v>0.35</v>
      </c>
      <c r="E10" t="s">
        <v>15</v>
      </c>
    </row>
    <row r="11">
      <c r="A11">
        <v>1</v>
      </c>
      <c r="B11" t="s">
        <v>89</v>
      </c>
      <c r="C11" t="s">
        <v>81</v>
      </c>
      <c r="D11" s="6">
        <f>'Besoins'!$B$2*0.01</f>
        <v>0.01</v>
      </c>
      <c r="E11" t="s">
        <v>15</v>
      </c>
    </row>
    <row r="12">
      <c r="A12">
        <v>1</v>
      </c>
      <c r="B12" t="s">
        <v>90</v>
      </c>
      <c r="C12" t="s">
        <v>81</v>
      </c>
      <c r="D12" s="6">
        <f>'Besoins'!$B$2*0.002</f>
        <v>0.002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'Besoins'!$B$2*14</f>
        <v>14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'Besoins'!$B$2*2.4</f>
        <v>2.4</v>
      </c>
      <c r="E14" t="s">
        <v>15</v>
      </c>
    </row>
    <row r="15">
      <c r="A15">
        <v>1</v>
      </c>
      <c r="B15" t="s">
        <v>93</v>
      </c>
      <c r="C15" t="s">
        <v>81</v>
      </c>
      <c r="D15" s="6">
        <f>'Besoins'!$B$2*1</f>
        <v>1</v>
      </c>
      <c r="E15" t="s">
        <v>29</v>
      </c>
    </row>
    <row r="16">
      <c r="A16">
        <v>1</v>
      </c>
      <c r="B16" t="s">
        <v>94</v>
      </c>
      <c r="C16" t="s">
        <v>81</v>
      </c>
      <c r="D16" s="6">
        <f>'Besoins'!$B$2*0.3</f>
        <v>0.3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98</v>
      </c>
      <c r="B6" t="str" s="12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5">
        <v>99</v>
      </c>
      <c r="B7" t="str" s="12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5">
        <v>100</v>
      </c>
      <c r="B8" t="str" s="12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5">
        <v>101</v>
      </c>
      <c r="B9" t="str" s="12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5">
        <v>102</v>
      </c>
      <c r="B10" t="str" s="12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5">
        <v>103</v>
      </c>
      <c r="B11" t="str" s="12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4">
        <v>104</v>
      </c>
      <c r="B13"/>
      <c r="C13"/>
      <c r="D13"/>
    </row>
    <row r="14">
      <c r="A14" t="s" s="15">
        <v>97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