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<sst xmlns="http://schemas.openxmlformats.org/spreadsheetml/2006/main" count="82" uniqueCount="82">
  <si>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</si>
  <si>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</si>
  <si>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</si>
  <si>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</si>
  <si>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</si>
  <si>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</si>
  <si>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</si>
  <si>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</si>
  <si>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</si>
  <si>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</si>
  <si>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</si>
  <si>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</si>
  <si>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</si>
  <si>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</si>
  <si>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</si>
  <si>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</si>
  <si>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EPI-PAPRIKA-DOUX</t>
  </si>
  <si>
    <t>Paprika doux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</si>
  <si>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</si>
  <si>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</si>
  <si>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</si>
  <si>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</si>
  <si>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</si>
  <si>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</si>
  <si>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</si>
  <si>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FOND-VEAU-LIQ</t>
  </si>
  <si>
    <t>Fond de veau lié PAE (brick 1L)</t>
  </si>
  <si>
    <t>Fonds liquides prêts à l'emploi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</si>
  <si>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</si>
  <si>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</si>
  <si>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</si>
  <si>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</si>
  <si>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</si>
  <si>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</si>
  <si>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</si>
  <si>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</si>
  <si>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</si>
  <si>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SEL-FIN</t>
  </si>
  <si>
    <t>Sel fin de cuisine</t>
  </si>
  <si>
    <t>Sels et condiments de base</t>
  </si>
  <si>
    <t>EMINCE-BOEUF</t>
  </si>
  <si>
    <t>Emince de boeuf</t>
  </si>
  <si>
    <t>Bœuf</t>
  </si>
  <si>
    <t>Total</t>
  </si>
  <si>
    <t>Recette</t>
  </si>
  <si>
    <t>#</t>
  </si>
  <si>
    <t>Verbe</t>
  </si>
  <si>
    <t>Étape</t>
  </si>
  <si>
    <t>Précision technique</t>
  </si>
  <si>
    <t>Durée</t>
  </si>
  <si>
    <t>ÉMINCÉ DE BŒUF</t>
  </si>
  <si>
    <t>METTRE EN PLACE</t>
  </si>
  <si>
    <t>ÉMINCER</t>
  </si>
  <si>
    <t>105 min (repos)</t>
  </si>
  <si>
    <t>CUIRE</t>
  </si>
  <si>
    <t>47 min (repos)</t>
  </si>
  <si>
    <t>SUER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</si>
  <si>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</si>
  <si>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</si>
  <si>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</si>
  <si>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</si>
  <si>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</si>
  <si>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</si>
  <si>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Paprika doux</t>
  </si>
  <si>
    <t>matiere</t>
  </si>
  <si>
    <t xml:space="preserve">    ↳ Sel fin de cuisine</t>
  </si>
  <si>
    <t xml:space="preserve">    ↳ Poivre noir moulu</t>
  </si>
  <si>
    <t xml:space="preserve">    ↳ Beurre doux 82% MG plaquette</t>
  </si>
  <si>
    <t xml:space="preserve">    ↳ OIGNON jaune France cat.I 60-80mm</t>
  </si>
  <si>
    <t xml:space="preserve">    ↳ Vin blanc sec de cuisson</t>
  </si>
  <si>
    <t xml:space="preserve">    ↳ Fond de veau lié PAE (brick 1L)</t>
  </si>
  <si>
    <t xml:space="preserve">    ↳ Crème fraîche liquide 15% MG allégée</t>
  </si>
  <si>
    <t xml:space="preserve">    ↳ Farine de blé T55</t>
  </si>
  <si>
    <t xml:space="preserve">    ↳ Emince de boeuf</t>
  </si>
  <si>
    <t>Fiche technique — ÉMINCÉ DE BŒUF</t>
  </si>
  <si>
    <t>ÉMINCÉ DE BŒUF  GRO_CDC_133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</si>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</sst>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E7*2.8</f>
        <v>5.6</v>
      </c>
    </row>
    <row r="8">
      <c r="A8" t="s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19</v>
      </c>
      <c r="G8" s="8">
        <f>E8*6.8</f>
        <v>1.02</v>
      </c>
    </row>
    <row r="9">
      <c r="A9" t="s">
        <v>20</v>
      </c>
      <c r="B9" t="s">
        <v>21</v>
      </c>
      <c r="C9" t="s">
        <v>18</v>
      </c>
      <c r="D9" s="4">
        <v>0.012</v>
      </c>
      <c r="E9" s="6">
        <f>D9*$B$2</f>
        <v>0.012</v>
      </c>
      <c r="F9" t="s">
        <v>19</v>
      </c>
      <c r="G9" s="8">
        <f>E9*12.5</f>
        <v>0.15</v>
      </c>
    </row>
    <row r="10">
      <c r="A10" t="s">
        <v>22</v>
      </c>
      <c r="B10" t="s">
        <v>23</v>
      </c>
      <c r="C10" t="s">
        <v>24</v>
      </c>
      <c r="D10" s="4">
        <v>0.15</v>
      </c>
      <c r="E10" s="6">
        <f>D10*$B$2</f>
        <v>0.15</v>
      </c>
      <c r="F10" t="s">
        <v>19</v>
      </c>
      <c r="G10" s="8">
        <f>E10*0.56</f>
        <v>0.084</v>
      </c>
    </row>
    <row r="11">
      <c r="A11" t="s">
        <v>25</v>
      </c>
      <c r="B11" t="s">
        <v>26</v>
      </c>
      <c r="C11" t="s">
        <v>27</v>
      </c>
      <c r="D11" s="4">
        <v>6</v>
      </c>
      <c r="E11" s="6">
        <f>D11*$B$2</f>
        <v>6</v>
      </c>
      <c r="F11" t="s">
        <v>15</v>
      </c>
      <c r="G11" s="8">
        <f>E11*4.5</f>
        <v>27</v>
      </c>
    </row>
    <row r="12">
      <c r="A12" t="s">
        <v>28</v>
      </c>
      <c r="B12" t="s">
        <v>29</v>
      </c>
      <c r="C12" t="s">
        <v>30</v>
      </c>
      <c r="D12" s="4">
        <v>0.5</v>
      </c>
      <c r="E12" s="6">
        <f>D12*$B$2</f>
        <v>0.5</v>
      </c>
      <c r="F12" t="s">
        <v>19</v>
      </c>
      <c r="G12" s="8">
        <f>E12*5.2</f>
        <v>2.6</v>
      </c>
    </row>
    <row r="13">
      <c r="A13" t="s">
        <v>31</v>
      </c>
      <c r="B13" t="s">
        <v>32</v>
      </c>
      <c r="C13" t="s">
        <v>33</v>
      </c>
      <c r="D13" s="4">
        <v>1.5</v>
      </c>
      <c r="E13" s="6">
        <f>D13*$B$2</f>
        <v>1.5</v>
      </c>
      <c r="F13" t="s">
        <v>15</v>
      </c>
      <c r="G13" s="8">
        <f>E13*2.2</f>
        <v>3.3</v>
      </c>
    </row>
    <row r="14">
      <c r="A14" t="s">
        <v>34</v>
      </c>
      <c r="B14" t="s">
        <v>35</v>
      </c>
      <c r="C14" t="s">
        <v>36</v>
      </c>
      <c r="D14" s="4">
        <v>2</v>
      </c>
      <c r="E14" s="6">
        <f>D14*$B$2</f>
        <v>2</v>
      </c>
      <c r="F14" t="s">
        <v>19</v>
      </c>
      <c r="G14" s="8">
        <f>E14*0.4</f>
        <v>0.8</v>
      </c>
    </row>
    <row r="15">
      <c r="A15" t="s">
        <v>37</v>
      </c>
      <c r="B15" t="s">
        <v>38</v>
      </c>
      <c r="C15" t="s">
        <v>39</v>
      </c>
      <c r="D15" s="4">
        <v>0.075</v>
      </c>
      <c r="E15" s="6">
        <f>D15*$B$2</f>
        <v>0.075</v>
      </c>
      <c r="F15" t="s">
        <v>19</v>
      </c>
      <c r="G15" s="8">
        <f>E15*0.35</f>
        <v>0.02625</v>
      </c>
    </row>
    <row r="16">
      <c r="A16" t="s">
        <v>40</v>
      </c>
      <c r="B16" t="s">
        <v>41</v>
      </c>
      <c r="C16" t="s">
        <v>42</v>
      </c>
      <c r="D16" s="4">
        <v>14</v>
      </c>
      <c r="E16" s="6">
        <f>D16*$B$2</f>
        <v>14</v>
      </c>
      <c r="F16" t="s">
        <v>19</v>
      </c>
      <c r="G16" s="8">
        <f>E16*12.5</f>
        <v>175</v>
      </c>
    </row>
    <row r="17">
      <c r="A17"/>
      <c r="B17"/>
      <c r="C17"/>
      <c r="D17"/>
      <c r="E17"/>
      <c r="F17" t="s" s="9">
        <v>43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inlineStr" s="11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1"/>
      <c r="F2"/>
    </row>
    <row r="3">
      <c r="A3" t="s">
        <v>50</v>
      </c>
      <c r="B3">
        <v>2</v>
      </c>
      <c r="C3" t="s">
        <v>52</v>
      </c>
      <c r="D3" t="inlineStr" s="11">
        <is>
          <t>Préparations préliminaires - Déconditionner l’émincé suivant la procédure. Egoutter l’émincé dans 5 bacs GN1/1 H 45 perforés doublés de bacs pleins.Filmer et réserver au froid. - Déconditionner les oignons suivant la procédure. - Au cutter,hacher les oignons.Réserver au froid dans une calotte filmée. - Détailler les 500 g de beurre en parcelles.Réserver au froid dans une calotte. - Dans un rondeau,réaliser 6 litres le fond de veau lié,à partir de fond déshydraté,en se reportant aux recommandations du fabricant.Maintenir au chaud en attente d’utilisation.</t>
        </is>
      </c>
      <c r="E3" t="s" s="11"/>
      <c r="F3" t="s">
        <v>53</v>
      </c>
    </row>
    <row r="4">
      <c r="A4" t="s">
        <v>50</v>
      </c>
      <c r="B4">
        <v>3</v>
      </c>
      <c r="C4" t="s">
        <v>54</v>
      </c>
      <c r="D4" t="inlineStr" s="11">
        <is>
          <t>Cuire l’émincé - Préchauffer le four sur la position chaleur sèche à + 250 °C. - Sortir l’émincé de la chambre froide.Assaisonner la viande avec le sel,le poivre et le paprika. - Étager les 5 bacs GN perforés contenant l’émincé sur l’échelle de four.Mettre un bac au bas de l’échelle,sous les bacs perforés pour récupérer les graisses et l’exsudat. - Enfourner.Saisir et cuire la viande pendant 7 à 8 minutes environ. - Contrôler par sondage la température suivant la procédure de fin de cuisson. - Décanter la viande cuite dans 4 bacs GN 1/1 H 65. - Réserver en armoire chaude en attente de consommation. - La viande doit rester rosée à l’intérieur.Ne pas surcuire.</t>
        </is>
      </c>
      <c r="E4" t="s" s="11"/>
      <c r="F4" t="s">
        <v>55</v>
      </c>
    </row>
    <row r="5">
      <c r="A5" t="s">
        <v>50</v>
      </c>
      <c r="B5">
        <v>4</v>
      </c>
      <c r="C5" t="s">
        <v>56</v>
      </c>
      <c r="D5" t="inlineStr" s="11">
        <is>
          <t>Confectionner la sauce - Dans un rondeau,faire suer sans coloration à la margarine,les oignons hachés. Ajouter le paprika doux. - Singer et laisser cuire la farine quelques instants. - Déglacer au vin blanc. - Réduire aux 3/4 le vin blanc. - Ajouter le fond de veau lié et la crème fraîche. - Mélanger au fouet et laisser réduire aux 2/3. - Ajouter le beurre en parcelles.Émulsionner au mixeur. - Maintenir au chaud à + 63 °C.</t>
        </is>
      </c>
      <c r="E5" t="s" s="11"/>
      <c r="F5"/>
    </row>
    <row r="6">
      <c r="A6" t="s">
        <v>50</v>
      </c>
      <c r="B6">
        <v>5</v>
      </c>
      <c r="C6" t="s">
        <v>57</v>
      </c>
      <c r="D6" t="inlineStr" s="11">
        <is>
          <t>Dresser - Répartir la sauce sur les 4 bacs d’émincé. - Agiter les bacs d’un mouvement circulaire de façon à lier intimement les deux éléments. - Servir accompagner de pâtes,de riz,de pommes sautées,etc.</t>
        </is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50</v>
      </c>
      <c r="C2" t="s">
        <v>62</v>
      </c>
      <c r="D2" s="6">
        <f>'Besoins'!$B$2*100</f>
        <v>100</v>
      </c>
      <c r="E2" t="s">
        <v>3</v>
      </c>
    </row>
    <row r="3">
      <c r="A3">
        <v>1</v>
      </c>
      <c r="B3" t="s">
        <v>63</v>
      </c>
      <c r="C3" t="s">
        <v>64</v>
      </c>
      <c r="D3" s="6">
        <f>'Besoins'!$B$2*0.15</f>
        <v>0.15</v>
      </c>
      <c r="E3" t="s">
        <v>19</v>
      </c>
    </row>
    <row r="4">
      <c r="A4">
        <v>1</v>
      </c>
      <c r="B4" t="s">
        <v>65</v>
      </c>
      <c r="C4" t="s">
        <v>64</v>
      </c>
      <c r="D4" s="6">
        <f>'Besoins'!$B$2*0.075</f>
        <v>0.075</v>
      </c>
      <c r="E4" t="s">
        <v>19</v>
      </c>
    </row>
    <row r="5">
      <c r="A5">
        <v>1</v>
      </c>
      <c r="B5" t="s">
        <v>66</v>
      </c>
      <c r="C5" t="s">
        <v>64</v>
      </c>
      <c r="D5" s="6">
        <f>'Besoins'!$B$2*0.012</f>
        <v>0.012</v>
      </c>
      <c r="E5" t="s">
        <v>19</v>
      </c>
    </row>
    <row r="6">
      <c r="A6">
        <v>1</v>
      </c>
      <c r="B6" t="s">
        <v>67</v>
      </c>
      <c r="C6" t="s">
        <v>64</v>
      </c>
      <c r="D6" s="6">
        <f>'Besoins'!$B$2*0.5</f>
        <v>0.5</v>
      </c>
      <c r="E6" t="s">
        <v>19</v>
      </c>
    </row>
    <row r="7">
      <c r="A7">
        <v>1</v>
      </c>
      <c r="B7" t="s">
        <v>68</v>
      </c>
      <c r="C7" t="s">
        <v>64</v>
      </c>
      <c r="D7" s="6">
        <f>'Besoins'!$B$2*2</f>
        <v>2</v>
      </c>
      <c r="E7" t="s">
        <v>19</v>
      </c>
    </row>
    <row r="8">
      <c r="A8">
        <v>1</v>
      </c>
      <c r="B8" t="s">
        <v>69</v>
      </c>
      <c r="C8" t="s">
        <v>64</v>
      </c>
      <c r="D8" s="6">
        <f>'Besoins'!$B$2*2</f>
        <v>2</v>
      </c>
      <c r="E8" t="s">
        <v>15</v>
      </c>
    </row>
    <row r="9">
      <c r="A9">
        <v>1</v>
      </c>
      <c r="B9" t="s">
        <v>70</v>
      </c>
      <c r="C9" t="s">
        <v>64</v>
      </c>
      <c r="D9" s="6">
        <f>'Besoins'!$B$2*6</f>
        <v>6</v>
      </c>
      <c r="E9" t="s">
        <v>15</v>
      </c>
    </row>
    <row r="10">
      <c r="A10">
        <v>1</v>
      </c>
      <c r="B10" t="s">
        <v>71</v>
      </c>
      <c r="C10" t="s">
        <v>64</v>
      </c>
      <c r="D10" s="6">
        <f>'Besoins'!$B$2*1.5</f>
        <v>1.5</v>
      </c>
      <c r="E10" t="s">
        <v>15</v>
      </c>
    </row>
    <row r="11">
      <c r="A11">
        <v>1</v>
      </c>
      <c r="B11" t="s">
        <v>72</v>
      </c>
      <c r="C11" t="s">
        <v>64</v>
      </c>
      <c r="D11" s="6">
        <f>'Besoins'!$B$2*0.15</f>
        <v>0.15</v>
      </c>
      <c r="E11" t="s">
        <v>19</v>
      </c>
    </row>
    <row r="12">
      <c r="A12">
        <v>1</v>
      </c>
      <c r="B12" t="s">
        <v>73</v>
      </c>
      <c r="C12" t="s">
        <v>64</v>
      </c>
      <c r="D12" s="6">
        <f>'Besoins'!$B$2*14</f>
        <v>14</v>
      </c>
      <c r="E12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2">
        <f>"GRO_CDC_133 · GRO.VIANDES · référence : "&amp;Besoins!B3&amp;" "&amp;Besoins!C3&amp;" · multiplicateur réglable sur la feuille ""Besoins"""</f>
        <v>GRO_CDC_133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75</v>
      </c>
      <c r="B4"/>
      <c r="C4"/>
      <c r="D4"/>
    </row>
    <row r="5">
      <c r="A5" t="s" s="14">
        <v>76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4">
        <v>77</v>
      </c>
      <c r="B6" t="str" s="11">
        <f>"[ÉMINCER] "&amp;Procedure!D3</f>
        <v>[ÉMINCER] Préparations préliminaires - Déconditionner l’émincé suivant la procédure. Egoutter l’émincé dans 5 bacs GN1/1 H 45 perforés doublés de bacs pleins.Filmer et réserver au froid. - Déconditionner les oignons suivant la procédure. - Au cutter,hacher les oignons.Réserver au froid dans une calotte filmée. - Détailler les 500 g de beurre en parcelles.Réserver au froid dans une calotte. - Dans un rondeau,réaliser 6 litres le fond de veau lié,à partir de fond déshydraté,en se reportant aux recommandations du fabricant.Maintenir au chaud en attente d’utilisation.</v>
      </c>
      <c r="C6"/>
      <c r="D6"/>
    </row>
    <row r="7">
      <c r="A7" t="s" s="14">
        <v>78</v>
      </c>
      <c r="B7" t="str" s="11">
        <f>"[CUIRE] "&amp;Procedure!D4</f>
        <v>[CUIRE] Cuire l’émincé - Préchauffer le four sur la position chaleur sèche à + 250 °C. - Sortir l’émincé de la chambre froide.Assaisonner la viande avec le sel,le poivre et le paprika. - Étager les 5 bacs GN perforés contenant l’émincé sur l’échelle de four.Mettre un bac au bas de l’échelle,sous les bacs perforés pour récupérer les graisses et l’exsudat. - Enfourner.Saisir et cuire la viande pendant 7 à 8 minutes environ. - Contrôler par sondage la température suivant la procédure de fin de cuisson. - Décanter la viande cuite dans 4 bacs GN 1/1 H 65. - Réserver en armoire chaude en attente de consommation. - La viande doit rester rosée à l’intérieur.Ne pas surcuire.</v>
      </c>
      <c r="C7"/>
      <c r="D7"/>
    </row>
    <row r="8">
      <c r="A8" t="s" s="14">
        <v>79</v>
      </c>
      <c r="B8" t="str" s="11">
        <f>"[SUER] "&amp;Procedure!D5</f>
        <v>[SUER] Confectionner la sauce - Dans un rondeau,faire suer sans coloration à la margarine,les oignons hachés. Ajouter le paprika doux. - Singer et laisser cuire la farine quelques instants. - Déglacer au vin blanc. - Réduire aux 3/4 le vin blanc. - Ajouter le fond de veau lié et la crème fraîche. - Mélanger au fouet et laisser réduire aux 2/3. - Ajouter le beurre en parcelles.Émulsionner au mixeur. - Maintenir au chaud à + 63 °C.</v>
      </c>
      <c r="C8"/>
      <c r="D8"/>
    </row>
    <row r="9">
      <c r="A9" t="s" s="14">
        <v>80</v>
      </c>
      <c r="B9" t="str" s="11">
        <f>"[DRESSER] "&amp;Procedure!D6</f>
        <v>[DRESSER] Dresser - Répartir la sauce sur les 4 bacs d’émincé. - Agiter les bacs d’un mouvement circulaire de façon à lier intimement les deux éléments. - Servir accompagner de pâtes,de riz,de pommes sautées,etc.</v>
      </c>
      <c r="C9"/>
      <c r="D9"/>
    </row>
    <row r="10">
      <c r="A10"/>
      <c r="B10"/>
      <c r="C10"/>
      <c r="D10"/>
    </row>
    <row r="11">
      <c r="A11" t="s" s="15">
        <v>81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2026-09-15T13:24:39Z</dcterms:created>
  <dc:title>ÉMINCÉ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2026-09-15T13:24:39Z</dcterms:modified>
  <cp:revision>1</cp:revision>
</cp:coreProperties>
</file>