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<sst xmlns="http://schemas.openxmlformats.org/spreadsheetml/2006/main" count="76" uniqueCount="76">
  <si>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</si>
  <si>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</si>
  <si>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</si>
  <si>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</si>
  <si>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</si>
  <si>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</si>
  <si>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</si>
  <si>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</si>
  <si>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</si>
  <si>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</si>
  <si>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</si>
  <si>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</si>
  <si>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</si>
  <si>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</si>
  <si>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</si>
  <si>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</si>
  <si>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FLEUR-THYM</t>
  </si>
  <si>
    <t>Fleur de thym dehydratee</t>
  </si>
  <si>
    <t>Herbes aromatiques séchées</t>
  </si>
  <si>
    <t>JUS-AGNEAU</t>
  </si>
  <si>
    <t>Jus d'agneau reconstitue</t>
  </si>
  <si>
    <t>Épicerie</t>
  </si>
  <si>
    <t>lt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</si>
  <si>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</si>
  <si>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</si>
  <si>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</si>
  <si>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</si>
  <si>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</si>
  <si>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</si>
  <si>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AIL-GOUSSE-ENT</t>
  </si>
  <si>
    <t>Gousses d'ail entieres avec peau</t>
  </si>
  <si>
    <t>Légumes</t>
  </si>
  <si>
    <t>RNMS00812</t>
  </si>
  <si>
    <t>Ail haché IQF</t>
  </si>
  <si>
    <t>Légumes surgelés</t>
  </si>
  <si>
    <t>RNMS00147</t>
  </si>
  <si>
    <t>Gigot d'agneau désossé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</si>
  <si>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</si>
  <si>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</si>
  <si>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</si>
  <si>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</si>
  <si>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</si>
  <si>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</si>
  <si>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</si>
  <si>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</si>
  <si>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GIGOT D’AGNEAU RÔTI</t>
  </si>
  <si>
    <t>METTRE EN PLACE</t>
  </si>
  <si>
    <t>PARER</t>
  </si>
  <si>
    <t>78 min (cuisson)</t>
  </si>
  <si>
    <t>MARQUER</t>
  </si>
  <si>
    <t>68 min (repos)</t>
  </si>
  <si>
    <t>CONFECTIONNER</t>
  </si>
  <si>
    <t>145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</si>
  <si>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</si>
  <si>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</si>
  <si>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</si>
  <si>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</si>
  <si>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</si>
  <si>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</si>
  <si>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Gigot d'agneau désossé</t>
  </si>
  <si>
    <t>matiere</t>
  </si>
  <si>
    <t xml:space="preserve">    ↳ Ail haché IQF</t>
  </si>
  <si>
    <t xml:space="preserve">    ↳ GINGEMBRE EN POUDRE</t>
  </si>
  <si>
    <t xml:space="preserve">    ↳ Beurre doux 82% MG plaquette</t>
  </si>
  <si>
    <t xml:space="preserve">    ↳ Huile de tournesol raffinée vrac</t>
  </si>
  <si>
    <t xml:space="preserve">    ↳ Gousses d'ail entieres avec peau</t>
  </si>
  <si>
    <t xml:space="preserve">    ↳ Fleur de thym dehydratee</t>
  </si>
  <si>
    <t xml:space="preserve">    ↳ Jus d'agneau reconstitue</t>
  </si>
  <si>
    <t>Fiche technique — GIGOT D’AGNEAU RÔTI</t>
  </si>
  <si>
    <t>GIGOT D’AGNEAU RÔTI  GRO_CDC_127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</si>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</sst>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E7*30.9875</f>
        <v>0.061975</v>
      </c>
    </row>
    <row r="8">
      <c r="A8" t="s">
        <v>16</v>
      </c>
      <c r="B8" t="s">
        <v>17</v>
      </c>
      <c r="C8" t="s">
        <v>18</v>
      </c>
      <c r="D8" s="4">
        <v>0.12</v>
      </c>
      <c r="E8" s="6">
        <f>D8*$B$2</f>
        <v>0.12</v>
      </c>
      <c r="F8" t="s">
        <v>15</v>
      </c>
      <c r="G8" s="9">
        <f>E8*28</f>
        <v>3.36</v>
      </c>
    </row>
    <row r="9">
      <c r="A9" t="s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E9*4</f>
        <v>20</v>
      </c>
    </row>
    <row r="10">
      <c r="A10" t="s">
        <v>23</v>
      </c>
      <c r="B10" t="s">
        <v>24</v>
      </c>
      <c r="C10" t="s">
        <v>25</v>
      </c>
      <c r="D10" s="4">
        <v>0.327</v>
      </c>
      <c r="E10" s="6">
        <f>D10*$B$2</f>
        <v>0.327</v>
      </c>
      <c r="F10" t="s">
        <v>22</v>
      </c>
      <c r="G10" s="9">
        <f>E10*1.05</f>
        <v>0.34335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9">
        <f>E11*5.2</f>
        <v>2.6</v>
      </c>
    </row>
    <row r="12">
      <c r="A12" t="s">
        <v>29</v>
      </c>
      <c r="B12" t="s">
        <v>30</v>
      </c>
      <c r="C12" t="s">
        <v>31</v>
      </c>
      <c r="D12" s="4">
        <v>200</v>
      </c>
      <c r="E12" s="6">
        <f>D12*$B$2</f>
        <v>200</v>
      </c>
      <c r="F12" t="s">
        <v>3</v>
      </c>
      <c r="G12" s="9">
        <f>E12*0.1</f>
        <v>20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15</v>
      </c>
      <c r="G13" s="9">
        <f>E13*9.26</f>
        <v>0.926</v>
      </c>
    </row>
    <row r="14">
      <c r="A14" t="s">
        <v>35</v>
      </c>
      <c r="B14" t="s">
        <v>36</v>
      </c>
      <c r="C14" t="s">
        <v>37</v>
      </c>
      <c r="D14" s="4">
        <v>16</v>
      </c>
      <c r="E14" s="6">
        <f>D14*$B$2</f>
        <v>16</v>
      </c>
      <c r="F14" t="s">
        <v>15</v>
      </c>
      <c r="G14" s="9">
        <f>E14*22</f>
        <v>352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t>
        </is>
      </c>
      <c r="E4" t="s" s="12"/>
      <c r="F4" t="s">
        <v>50</v>
      </c>
    </row>
    <row r="5">
      <c r="A5" t="s">
        <v>45</v>
      </c>
      <c r="B5">
        <v>4</v>
      </c>
      <c r="C5" t="s">
        <v>51</v>
      </c>
      <c r="D5" t="inlineStr" s="12">
        <is>
          <t>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t>
        </is>
      </c>
      <c r="E5" t="s" s="12"/>
      <c r="F5" t="s">
        <v>52</v>
      </c>
    </row>
    <row r="6">
      <c r="A6" t="s">
        <v>45</v>
      </c>
      <c r="B6">
        <v>5</v>
      </c>
      <c r="C6" t="s">
        <v>53</v>
      </c>
      <c r="D6" t="inlineStr" s="12">
        <is>
          <t>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'Besoins'!$B$2*16</f>
        <v>16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'Besoins'!$B$2*0.1</f>
        <v>0.1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'Besoins'!$B$2*0.002</f>
        <v>0.002</v>
      </c>
      <c r="E5" t="s">
        <v>15</v>
      </c>
    </row>
    <row r="6">
      <c r="A6">
        <v>1</v>
      </c>
      <c r="B6" t="s">
        <v>63</v>
      </c>
      <c r="C6" t="s">
        <v>60</v>
      </c>
      <c r="D6" s="6">
        <f>'Besoins'!$B$2*0.5</f>
        <v>0.5</v>
      </c>
      <c r="E6" t="s">
        <v>15</v>
      </c>
    </row>
    <row r="7">
      <c r="A7">
        <v>1</v>
      </c>
      <c r="B7" t="s">
        <v>64</v>
      </c>
      <c r="C7" t="s">
        <v>60</v>
      </c>
      <c r="D7" s="6">
        <f>'Besoins'!$B$2*0.327</f>
        <v>0.327</v>
      </c>
      <c r="E7" t="s">
        <v>22</v>
      </c>
    </row>
    <row r="8">
      <c r="A8">
        <v>1</v>
      </c>
      <c r="B8" t="s">
        <v>65</v>
      </c>
      <c r="C8" t="s">
        <v>60</v>
      </c>
      <c r="D8" s="6">
        <f>'Besoins'!$B$2*200</f>
        <v>200</v>
      </c>
      <c r="E8" t="s">
        <v>3</v>
      </c>
    </row>
    <row r="9">
      <c r="A9">
        <v>1</v>
      </c>
      <c r="B9" t="s">
        <v>66</v>
      </c>
      <c r="C9" t="s">
        <v>60</v>
      </c>
      <c r="D9" s="6">
        <f>'Besoins'!$B$2*0.12</f>
        <v>0.12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'Besoins'!$B$2*5</f>
        <v>5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"GRO_CDC_127 · GRO.VIANDES · référence : "&amp;Besoins!B3&amp;" "&amp;Besoins!C3&amp;" · multiplicateur réglable sur la feuille ""Besoins"""</f>
        <v>GRO_CDC_127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71</v>
      </c>
      <c r="B6" t="str" s="12">
        <f>"[PARER] "&amp;Procedure!D3</f>
        <v>[PARER] Préparations préliminaires - Déconditionner les gigots suivant la procédure.Parer les gigots.Réserver au froid dans un bac GN 2/1 H 250 en polycarbonate,muni d’une grille égouttoir et d’un couvercle. - Désolidariser les gousses de la tête d’ail.Laisser les gousses d’ail avec leur peau. - Laver et désinfecter les gousses d’ail suivant la procédure.Réserver les gousses d’ail dans un bac GN1/1 H 100 en prévision de leur cuisson. - Faire fondre le beurre dans une calotte.Adjoindre l’huile au beurre.</v>
      </c>
      <c r="C6"/>
      <c r="D6"/>
    </row>
    <row r="7">
      <c r="A7" t="s" s="15">
        <v>72</v>
      </c>
      <c r="B7" t="str" s="12">
        <f>"[MARQUER] "&amp;Procedure!D4</f>
        <v>[MARQUER] Marquer la cuisson des gigots - Préchauffer le four sur la position mixte,à +160 / 170 °C. - Déposer les gigots sur 3 grilles GN 1/1 de cuisson. - Enduire au pinceau les gigots du mélange beurre / huile. - Saler et poivrer les gigots sur toutes leurs faces. - Saupoudrer les 100 g de fleur de thym sur les gigots. - Étager les grilles sur l’échelle de cuisson. - Mettre en guise de lèchefrite,sous les grilles de cuisson,le bac GN 1/1 H 100 contenant les gousses d’ail pour les cuire en chemise et récupérer le jus de cuisson. - Piquer la sonde de cuisson au milieu d’un gigot dans le sens de la longueur. - Enfourner et cuire les gigots pendant 1 h / 1 h 15 environ. - Atteindre la température de + 58 °C au terme de la cuisson pour obtenir une cuisson légèrement rosée à cœur. - Contrôler la cuisson par sondage à l’aide d’une aiguille à brider ou d’une pointe de couteau préalablement désinfectée.Un jus clair (à peine rosé) doit apparaître à la surface du gigot à l’endroit du sondage. - Respecter la procédure de fin de cuisson. - La cuisson terminée,réserver les gigots dans 3 bacs GN 1/1 H 100. - Enduire les gigots de beurre fondu. - Stocker les gigots en armoire chaude et les maintenir à la température ambiante de +72°C. - Prélever les gousses d’ail de la lèchefrite et les réserver.Filmer et réserver les gousses d’ail dans l’armoire chaude en attente du service.</v>
      </c>
      <c r="C7"/>
      <c r="D7"/>
    </row>
    <row r="8">
      <c r="A8" t="s" s="15">
        <v>73</v>
      </c>
      <c r="B8" t="str" s="12">
        <f>"[CONFECTIONNER] "&amp;Procedure!D5</f>
        <v>[CONFECTIONNER] Confectionner le jus d’agneau Pendant la cuisson des gigots : - Dans une russe,réaliser 5 litres de jus d’agneau,à partir de fond déshydraté,en se reportant aux recommandations du fabricant. - Récupérer et dégraisser le jus de cuisson de la lèchefrite. - Adjoindre au jus d’agneau le jus de cuisson,l’ail haché,le gingembre en poudre et 20 g de fleur de thym.Faire frémir le jus.Laisser infuser en maintenant le jus à la température de + 63°C.Rectifier l’assaisonnement.Passer au chinois le jus dans un bac GN1/2 H 250.Couvrir et stocker le jus dans l’armoire chaude.</v>
      </c>
      <c r="C8"/>
      <c r="D8"/>
    </row>
    <row r="9">
      <c r="A9" t="s" s="15">
        <v>74</v>
      </c>
      <c r="B9" t="str" s="12">
        <f>"[DRESSER] "&amp;Procedure!D6</f>
        <v>[DRESSER] Dresser et servir - Trancher les gigots.Servir les tranches de gigot,accompagnées de gousses d’ail cuites en chemise.Arroser les tranches de gigot sur leur pourtour de jus d’agneau chaud. - Au besoin,pour retirer l’aspect rosé de la viande,on peut napper sur la tranche le jus d’agneau chaud. - Acompagner les gigots de flageolets,de haricots verts,de gratin de pommes de terre,etc.</v>
      </c>
      <c r="C9"/>
      <c r="D9"/>
    </row>
    <row r="10">
      <c r="A10"/>
      <c r="B10"/>
      <c r="C10"/>
      <c r="D10"/>
    </row>
    <row r="11">
      <c r="A11" t="s" s="16">
        <v>75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