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<sst xmlns="http://schemas.openxmlformats.org/spreadsheetml/2006/main" count="64" uniqueCount="64">
  <si>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</si>
  <si>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</si>
  <si>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</si>
  <si>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</si>
  <si>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</si>
  <si>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</si>
  <si>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</si>
  <si>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</si>
  <si>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</si>
  <si>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</si>
  <si>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</si>
  <si>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</si>
  <si>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</si>
  <si>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</si>
  <si>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</si>
  <si>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</si>
  <si>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</si>
  <si>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</si>
  <si>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</si>
  <si>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</si>
  <si>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</si>
  <si>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</si>
  <si>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</si>
  <si>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RNMS00812</t>
  </si>
  <si>
    <t>Ail haché IQF</t>
  </si>
  <si>
    <t>Légumes surgelés</t>
  </si>
  <si>
    <t>RNMS00147</t>
  </si>
  <si>
    <t>Gigot d'agneau désossé</t>
  </si>
  <si>
    <t>Viandes surgelées</t>
  </si>
  <si>
    <t>Total</t>
  </si>
  <si>
    <t>Recette</t>
  </si>
  <si>
    <t>#</t>
  </si>
  <si>
    <t>Verbe</t>
  </si>
  <si>
    <t>Étape</t>
  </si>
  <si>
    <t>Précision technique</t>
  </si>
  <si>
    <t>Durée</t>
  </si>
  <si>
    <t>GIGOT D’AGNEAU RÔTI</t>
  </si>
  <si>
    <t>METTRE EN PLACE</t>
  </si>
  <si>
    <t>PARER</t>
  </si>
  <si>
    <t>78 min (cuisson)</t>
  </si>
  <si>
    <t>MARQUER</t>
  </si>
  <si>
    <t>68 min (repos)</t>
  </si>
  <si>
    <t>CONFECTIONNER</t>
  </si>
  <si>
    <t>145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</si>
  <si>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</si>
  <si>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</si>
  <si>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</si>
  <si>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</si>
  <si>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</si>
  <si>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</si>
  <si>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Gigot d'agneau désossé</t>
  </si>
  <si>
    <t>matiere</t>
  </si>
  <si>
    <t xml:space="preserve">    ↳ Ail haché IQF</t>
  </si>
  <si>
    <t xml:space="preserve">    ↳ GINGEMBRE EN POUDRE</t>
  </si>
  <si>
    <t xml:space="preserve">    ↳ Beurre doux 82% MG plaquette</t>
  </si>
  <si>
    <t xml:space="preserve">    ↳ Huile de tournesol raffinée vrac</t>
  </si>
  <si>
    <t>Fiche technique — GIGOT D’AGNEAU RÔTI</t>
  </si>
  <si>
    <t>GIGOT D’AGNEAU RÔTI  GRO_CDC_127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</si>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</sst>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E7*30.9875</f>
        <v>0.061975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9">
        <f>E8*1.05</f>
        <v>0.315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15</v>
      </c>
      <c r="G9" s="9">
        <f>E9*5.2</f>
        <v>2.6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15</v>
      </c>
      <c r="G10" s="9">
        <f>E10*9.26</f>
        <v>0.926</v>
      </c>
    </row>
    <row r="11">
      <c r="A11" t="s">
        <v>26</v>
      </c>
      <c r="B11" t="s">
        <v>27</v>
      </c>
      <c r="C11" t="s">
        <v>28</v>
      </c>
      <c r="D11" s="4">
        <v>16</v>
      </c>
      <c r="E11" s="6">
        <f>D11*$B$2</f>
        <v>16</v>
      </c>
      <c r="F11" t="s">
        <v>15</v>
      </c>
      <c r="G11" s="9">
        <f>E11*28.05</f>
        <v>448.8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36</v>
      </c>
      <c r="B3">
        <v>2</v>
      </c>
      <c r="C3" t="s">
        <v>38</v>
      </c>
      <c r="D3" t="inlineStr" s="12">
        <is>
          <t>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t>
        </is>
      </c>
      <c r="E3" t="s" s="12"/>
      <c r="F3" t="s">
        <v>39</v>
      </c>
    </row>
    <row r="4">
      <c r="A4" t="s">
        <v>36</v>
      </c>
      <c r="B4">
        <v>3</v>
      </c>
      <c r="C4" t="s">
        <v>40</v>
      </c>
      <c r="D4" t="inlineStr" s="12">
        <is>
          <t>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t>
        </is>
      </c>
      <c r="E4" t="s" s="12"/>
      <c r="F4" t="s">
        <v>41</v>
      </c>
    </row>
    <row r="5">
      <c r="A5" t="s">
        <v>36</v>
      </c>
      <c r="B5">
        <v>4</v>
      </c>
      <c r="C5" t="s">
        <v>42</v>
      </c>
      <c r="D5" t="inlineStr" s="12">
        <is>
          <t>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t>
        </is>
      </c>
      <c r="E5" t="s" s="12"/>
      <c r="F5" t="s">
        <v>43</v>
      </c>
    </row>
    <row r="6">
      <c r="A6" t="s">
        <v>36</v>
      </c>
      <c r="B6">
        <v>5</v>
      </c>
      <c r="C6" t="s">
        <v>44</v>
      </c>
      <c r="D6" t="inlineStr" s="12">
        <is>
          <t>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t>
        </is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36</v>
      </c>
      <c r="C2" t="s">
        <v>49</v>
      </c>
      <c r="D2" s="6">
        <f>'Besoins'!$B$2*100</f>
        <v>100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'Besoins'!$B$2*16</f>
        <v>16</v>
      </c>
      <c r="E3" t="s">
        <v>15</v>
      </c>
    </row>
    <row r="4">
      <c r="A4">
        <v>1</v>
      </c>
      <c r="B4" t="s">
        <v>52</v>
      </c>
      <c r="C4" t="s">
        <v>51</v>
      </c>
      <c r="D4" s="6">
        <f>'Besoins'!$B$2*0.1</f>
        <v>0.1</v>
      </c>
      <c r="E4" t="s">
        <v>15</v>
      </c>
    </row>
    <row r="5">
      <c r="A5">
        <v>1</v>
      </c>
      <c r="B5" t="s">
        <v>53</v>
      </c>
      <c r="C5" t="s">
        <v>51</v>
      </c>
      <c r="D5" s="6">
        <f>'Besoins'!$B$2*0.002</f>
        <v>0.002</v>
      </c>
      <c r="E5" t="s">
        <v>15</v>
      </c>
    </row>
    <row r="6">
      <c r="A6">
        <v>1</v>
      </c>
      <c r="B6" t="s">
        <v>54</v>
      </c>
      <c r="C6" t="s">
        <v>51</v>
      </c>
      <c r="D6" s="6">
        <f>'Besoins'!$B$2*0.5</f>
        <v>0.5</v>
      </c>
      <c r="E6" t="s">
        <v>15</v>
      </c>
    </row>
    <row r="7">
      <c r="A7">
        <v>1</v>
      </c>
      <c r="B7" t="s">
        <v>55</v>
      </c>
      <c r="C7" t="s">
        <v>51</v>
      </c>
      <c r="D7" s="6">
        <f>'Besoins'!$B$2*0.3</f>
        <v>0.3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"GRO_CDC_127 · GRO.VIANDES · référence : "&amp;Besoins!B3&amp;" "&amp;Besoins!C3&amp;" · multiplicateur réglable sur la feuille ""Besoins"""</f>
        <v>GRO_CDC_127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59</v>
      </c>
      <c r="B6" t="str" s="12">
        <f>"[PARER] "&amp;Procedure!D3</f>
        <v>[PARER] 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v>
      </c>
      <c r="C6"/>
      <c r="D6"/>
    </row>
    <row r="7">
      <c r="A7" t="s" s="15">
        <v>60</v>
      </c>
      <c r="B7" t="str" s="12">
        <f>"[MARQUER] "&amp;Procedure!D4</f>
        <v>[MARQUER] 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v>
      </c>
      <c r="C7"/>
      <c r="D7"/>
    </row>
    <row r="8">
      <c r="A8" t="s" s="15">
        <v>61</v>
      </c>
      <c r="B8" t="str" s="12">
        <f>"[CONFECTIONNER] "&amp;Procedure!D5</f>
        <v>[CONFECTIONNER] 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v>
      </c>
      <c r="C8"/>
      <c r="D8"/>
    </row>
    <row r="9">
      <c r="A9" t="s" s="15">
        <v>62</v>
      </c>
      <c r="B9" t="str" s="12">
        <f>"[DRESSER] "&amp;Procedure!D6</f>
        <v>[DRESSER] 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v>
      </c>
      <c r="C9"/>
      <c r="D9"/>
    </row>
    <row r="10">
      <c r="A10"/>
      <c r="B10"/>
      <c r="C10"/>
      <c r="D10"/>
    </row>
    <row r="11">
      <c r="A11" t="s" s="16">
        <v>63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2026-08-01T02:02:46Z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2026-08-01T02:02:46Z</dcterms:modified>
  <cp:revision>1</cp:revision>
</cp:coreProperties>
</file>