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<sst xmlns="http://schemas.openxmlformats.org/spreadsheetml/2006/main" count="101" uniqueCount="101">
  <si>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</si>
  <si>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</si>
  <si>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</si>
  <si>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</si>
  <si>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</si>
  <si>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</si>
  <si>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</si>
  <si>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</si>
  <si>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</si>
  <si>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</si>
  <si>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</si>
  <si>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</si>
  <si>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</si>
  <si>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</si>
  <si>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</si>
  <si>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</si>
  <si>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</si>
  <si>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</si>
  <si>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</si>
  <si>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</si>
  <si>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</si>
  <si>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</si>
  <si>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</si>
  <si>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</si>
  <si>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</si>
  <si>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</si>
  <si>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</si>
  <si>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</si>
  <si>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</si>
  <si>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</si>
  <si>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</si>
  <si>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</si>
  <si>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NOIX-COCO-RAP</t>
  </si>
  <si>
    <t>Noix de coco râpée déshydratée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</si>
  <si>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</si>
  <si>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</si>
  <si>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</si>
  <si>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</si>
  <si>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</si>
  <si>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</si>
  <si>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</si>
  <si>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</si>
  <si>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</si>
  <si>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</si>
  <si>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</si>
  <si>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</si>
  <si>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</si>
  <si>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</si>
  <si>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</si>
  <si>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</si>
  <si>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</si>
  <si>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</si>
  <si>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</si>
  <si>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</si>
  <si>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</si>
  <si>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</si>
  <si>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CURRY D’AGNEAU</t>
  </si>
  <si>
    <t>METTRE EN PLACE</t>
  </si>
  <si>
    <t>RÉSERVER</t>
  </si>
  <si>
    <t>70 min (repos)</t>
  </si>
  <si>
    <t>SAUTER</t>
  </si>
  <si>
    <t>38 min (cuisson)</t>
  </si>
  <si>
    <t>DÉCANTER</t>
  </si>
  <si>
    <t>Décanter la viande - Décanter les morceaux d’agneau dans 4 bacs GN 1/1 H 100,à l’aide d’une écumoire et d’une fourchette de service.</t>
  </si>
  <si>
    <t>70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</si>
  <si>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</si>
  <si>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</si>
  <si>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</si>
  <si>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</si>
  <si>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</si>
  <si>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</si>
  <si>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</si>
  <si>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</si>
  <si>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</si>
  <si>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</si>
  <si>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</si>
  <si>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</si>
  <si>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</si>
  <si>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</si>
  <si>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POMME Golden Pologne cat.I 170/220g plateau 2rg</t>
  </si>
  <si>
    <t xml:space="preserve">    ↳ Noix de coco râpée déshydratée</t>
  </si>
  <si>
    <t xml:space="preserve">    ↳ Farine de blé T55</t>
  </si>
  <si>
    <t xml:space="preserve">    ↳ Concentré de tomate double</t>
  </si>
  <si>
    <t xml:space="preserve">    ↳ Curry en poudre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</si>
  <si>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</si>
  <si>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</si>
  <si>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</si>
  <si>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</si>
  <si>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 xml:space="preserve">    ↳ Amandes effilées</t>
  </si>
  <si>
    <t>Fiche technique — CURRY D’AGNEAU</t>
  </si>
  <si>
    <t>CURRY D’AGNEAU  GRO_CDC_126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</si>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</sst>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8">
        <f>E7*2.8</f>
        <v>0.84</v>
      </c>
    </row>
    <row r="8">
      <c r="A8" t="s" s="9">
        <v>16</v>
      </c>
      <c r="B8" t="s">
        <v>17</v>
      </c>
      <c r="C8" t="s">
        <v>18</v>
      </c>
      <c r="D8" s="4">
        <v>11.7</v>
      </c>
      <c r="E8" s="6">
        <f>D8*$B$2</f>
        <v>11.7</v>
      </c>
      <c r="F8" t="s">
        <v>19</v>
      </c>
      <c r="G8" s="8">
        <f>E8*0.003</f>
        <v>0.0351</v>
      </c>
    </row>
    <row r="9">
      <c r="A9" t="s">
        <v>20</v>
      </c>
      <c r="B9" t="s">
        <v>21</v>
      </c>
      <c r="C9" t="s">
        <v>22</v>
      </c>
      <c r="D9" s="4">
        <v>0.3</v>
      </c>
      <c r="E9" s="6">
        <f>D9*$B$2</f>
        <v>0.3</v>
      </c>
      <c r="F9" t="s">
        <v>15</v>
      </c>
      <c r="G9" s="8">
        <f>E9*10.2</f>
        <v>3.06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8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0.3</v>
      </c>
      <c r="E11" s="6">
        <f>D11*$B$2</f>
        <v>0.3</v>
      </c>
      <c r="F11" t="s">
        <v>15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0.3</v>
      </c>
      <c r="E12" s="6">
        <f>D12*$B$2</f>
        <v>0.3</v>
      </c>
      <c r="F12" t="s">
        <v>15</v>
      </c>
      <c r="G12" s="8">
        <f>E12*11</f>
        <v>3.3</v>
      </c>
    </row>
    <row r="13">
      <c r="A13" t="s">
        <v>32</v>
      </c>
      <c r="B13" t="s">
        <v>33</v>
      </c>
      <c r="C13" t="s">
        <v>31</v>
      </c>
      <c r="D13" s="4">
        <v>3</v>
      </c>
      <c r="E13" s="6">
        <f>D13*$B$2</f>
        <v>3</v>
      </c>
      <c r="F13" t="s">
        <v>15</v>
      </c>
      <c r="G13" s="8">
        <f>E13*4.5</f>
        <v>13.5</v>
      </c>
    </row>
    <row r="14">
      <c r="A14" t="s">
        <v>34</v>
      </c>
      <c r="B14" t="s">
        <v>35</v>
      </c>
      <c r="C14" t="s">
        <v>36</v>
      </c>
      <c r="D14" s="4">
        <v>3</v>
      </c>
      <c r="E14" s="6">
        <f>D14*$B$2</f>
        <v>3</v>
      </c>
      <c r="F14" t="s">
        <v>19</v>
      </c>
      <c r="G14" s="8">
        <f>E14*2.2</f>
        <v>6.6</v>
      </c>
    </row>
    <row r="15">
      <c r="A15" t="s">
        <v>37</v>
      </c>
      <c r="B15" t="s">
        <v>38</v>
      </c>
      <c r="C15" t="s">
        <v>39</v>
      </c>
      <c r="D15" s="4">
        <v>3</v>
      </c>
      <c r="E15" s="6">
        <f>D15*$B$2</f>
        <v>3</v>
      </c>
      <c r="F15" t="s">
        <v>15</v>
      </c>
      <c r="G15" s="8">
        <f>E15*1</f>
        <v>3</v>
      </c>
    </row>
    <row r="16">
      <c r="A16" t="s">
        <v>40</v>
      </c>
      <c r="B16" t="s">
        <v>41</v>
      </c>
      <c r="C16" t="s">
        <v>42</v>
      </c>
      <c r="D16" s="4">
        <v>3</v>
      </c>
      <c r="E16" s="6">
        <f>D16*$B$2</f>
        <v>3</v>
      </c>
      <c r="F16" t="s">
        <v>15</v>
      </c>
      <c r="G16" s="8">
        <f>E16*4.32</f>
        <v>12.96</v>
      </c>
    </row>
    <row r="17">
      <c r="A17" t="s">
        <v>43</v>
      </c>
      <c r="B17" t="s">
        <v>44</v>
      </c>
      <c r="C17" t="s">
        <v>45</v>
      </c>
      <c r="D17" s="4">
        <v>0.2</v>
      </c>
      <c r="E17" s="6">
        <f>D17*$B$2</f>
        <v>0.2</v>
      </c>
      <c r="F17" t="s">
        <v>15</v>
      </c>
      <c r="G17" s="8">
        <f>E17*9.26</f>
        <v>1.852</v>
      </c>
    </row>
    <row r="18">
      <c r="A18" t="s">
        <v>46</v>
      </c>
      <c r="B18" t="s">
        <v>47</v>
      </c>
      <c r="C18" t="s">
        <v>48</v>
      </c>
      <c r="D18" s="4">
        <v>16</v>
      </c>
      <c r="E18" s="6">
        <f>D18*$B$2</f>
        <v>16</v>
      </c>
      <c r="F18" t="s">
        <v>15</v>
      </c>
      <c r="G18" s="8">
        <f>E18*24.35</f>
        <v>389.6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E4" t="s" s="12"/>
      <c r="F4" t="s">
        <v>61</v>
      </c>
    </row>
    <row r="5">
      <c r="A5" t="s">
        <v>56</v>
      </c>
      <c r="B5">
        <v>4</v>
      </c>
      <c r="C5" t="s">
        <v>60</v>
      </c>
      <c r="D5" t="inlineStr" s="12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E5" t="s" s="12"/>
      <c r="F5"/>
    </row>
    <row r="6">
      <c r="A6" t="s">
        <v>56</v>
      </c>
      <c r="B6">
        <v>5</v>
      </c>
      <c r="C6" t="s">
        <v>62</v>
      </c>
      <c r="D6" t="s" s="12">
        <v>63</v>
      </c>
      <c r="E6" t="s" s="12"/>
      <c r="F6" t="s">
        <v>64</v>
      </c>
    </row>
    <row r="7">
      <c r="A7" t="s">
        <v>56</v>
      </c>
      <c r="B7">
        <v>6</v>
      </c>
      <c r="C7" t="s">
        <v>60</v>
      </c>
      <c r="D7" t="inlineStr" s="12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E7" t="s" s="12"/>
      <c r="F7"/>
    </row>
    <row r="8">
      <c r="A8" t="s">
        <v>56</v>
      </c>
      <c r="B8">
        <v>7</v>
      </c>
      <c r="C8" t="s">
        <v>65</v>
      </c>
      <c r="D8" t="inlineStr" s="12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E8" t="s" s="12"/>
      <c r="F8"/>
    </row>
    <row r="9">
      <c r="A9" t="s">
        <v>56</v>
      </c>
      <c r="B9">
        <v>8</v>
      </c>
      <c r="C9" t="s">
        <v>66</v>
      </c>
      <c r="D9" t="inlineStr" s="12">
        <is>
          <t>Dresser et servir - Servir la portion de viande dans l’assiette. Napper de sauce curry. Parsemer d’amandes effilées. - Accompagner d’un riz créole ou d’un riz épicé (voir la recette).</t>
        </is>
      </c>
      <c r="E9" t="s" s="12"/>
      <c r="F9"/>
    </row>
    <row r="10">
      <c r="A10" t="s">
        <v>67</v>
      </c>
      <c r="B10">
        <v>1</v>
      </c>
      <c r="C10" t="s">
        <v>68</v>
      </c>
      <c r="D10" t="s" s="12">
        <v>69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56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76</v>
      </c>
      <c r="D3" s="6">
        <f>'Besoins'!$B$2*16</f>
        <v>16</v>
      </c>
      <c r="E3" t="s">
        <v>15</v>
      </c>
    </row>
    <row r="4">
      <c r="A4">
        <v>1</v>
      </c>
      <c r="B4" t="s">
        <v>77</v>
      </c>
      <c r="C4" t="s">
        <v>76</v>
      </c>
      <c r="D4" s="6">
        <f>'Besoins'!$B$2*3</f>
        <v>3</v>
      </c>
      <c r="E4" t="s">
        <v>15</v>
      </c>
    </row>
    <row r="5">
      <c r="A5">
        <v>1</v>
      </c>
      <c r="B5" t="s">
        <v>78</v>
      </c>
      <c r="C5" t="s">
        <v>76</v>
      </c>
      <c r="D5" s="6">
        <f>'Besoins'!$B$2*0.2</f>
        <v>0.2</v>
      </c>
      <c r="E5" t="s">
        <v>15</v>
      </c>
    </row>
    <row r="6">
      <c r="A6">
        <v>1</v>
      </c>
      <c r="B6" t="s">
        <v>79</v>
      </c>
      <c r="C6" t="s">
        <v>76</v>
      </c>
      <c r="D6" s="6">
        <f>'Besoins'!$B$2*3</f>
        <v>3</v>
      </c>
      <c r="E6" t="s">
        <v>15</v>
      </c>
    </row>
    <row r="7">
      <c r="A7">
        <v>1</v>
      </c>
      <c r="B7" t="s">
        <v>80</v>
      </c>
      <c r="C7" t="s">
        <v>76</v>
      </c>
      <c r="D7" s="6">
        <f>'Besoins'!$B$2*3</f>
        <v>3</v>
      </c>
      <c r="E7" t="s">
        <v>15</v>
      </c>
    </row>
    <row r="8">
      <c r="A8">
        <v>1</v>
      </c>
      <c r="B8" t="s">
        <v>81</v>
      </c>
      <c r="C8" t="s">
        <v>76</v>
      </c>
      <c r="D8" s="6">
        <f>'Besoins'!$B$2*0.5</f>
        <v>0.5</v>
      </c>
      <c r="E8" t="s">
        <v>15</v>
      </c>
    </row>
    <row r="9">
      <c r="A9">
        <v>1</v>
      </c>
      <c r="B9" t="s">
        <v>82</v>
      </c>
      <c r="C9" t="s">
        <v>76</v>
      </c>
      <c r="D9" s="6">
        <f>'Besoins'!$B$2*0.3</f>
        <v>0.3</v>
      </c>
      <c r="E9" t="s">
        <v>15</v>
      </c>
    </row>
    <row r="10">
      <c r="A10">
        <v>1</v>
      </c>
      <c r="B10" t="s">
        <v>83</v>
      </c>
      <c r="C10" t="s">
        <v>76</v>
      </c>
      <c r="D10" s="6">
        <f>'Besoins'!$B$2*0.3</f>
        <v>0.3</v>
      </c>
      <c r="E10" t="s">
        <v>15</v>
      </c>
    </row>
    <row r="11">
      <c r="A11">
        <v>1</v>
      </c>
      <c r="B11" t="s">
        <v>84</v>
      </c>
      <c r="C11" t="s">
        <v>74</v>
      </c>
      <c r="D11" s="6">
        <f>'Besoins'!$B$2*12</f>
        <v>12</v>
      </c>
      <c r="E11" t="s">
        <v>19</v>
      </c>
    </row>
    <row r="12">
      <c r="A12">
        <v>2</v>
      </c>
      <c r="B12" t="s">
        <v>85</v>
      </c>
      <c r="C12" t="s">
        <v>76</v>
      </c>
      <c r="D12" s="6">
        <f>'Besoins'!$B$2*11.7</f>
        <v>11.7</v>
      </c>
      <c r="E12" t="s">
        <v>19</v>
      </c>
    </row>
    <row r="13">
      <c r="A13">
        <v>2</v>
      </c>
      <c r="B13" t="s">
        <v>86</v>
      </c>
      <c r="C13" t="s">
        <v>76</v>
      </c>
      <c r="D13" s="6">
        <f>'Besoins'!$B$2*0.3</f>
        <v>0.3</v>
      </c>
      <c r="E13" t="s">
        <v>15</v>
      </c>
    </row>
    <row r="14">
      <c r="A14">
        <v>1</v>
      </c>
      <c r="B14" t="s">
        <v>87</v>
      </c>
      <c r="C14" t="s">
        <v>76</v>
      </c>
      <c r="D14" s="6">
        <f>'Besoins'!$B$2*3</f>
        <v>3</v>
      </c>
      <c r="E14" t="s">
        <v>19</v>
      </c>
    </row>
    <row r="15">
      <c r="A15">
        <v>1</v>
      </c>
      <c r="B15" t="s">
        <v>88</v>
      </c>
      <c r="C15" t="s">
        <v>76</v>
      </c>
      <c r="D15" s="6">
        <f>'Besoins'!$B$2*0.3</f>
        <v>0.3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"GRO_CDC_126 · GRO.VIANDES · référence : "&amp;Besoins!B3&amp;" "&amp;Besoins!C3&amp;" · multiplicateur réglable sur la feuille ""Besoins"""</f>
        <v>GRO_CDC_126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92</v>
      </c>
      <c r="B6" t="str" s="12">
        <f>"[RÉSERVER] "&amp;Procedure!D3</f>
        <v>[RÉSERVER] 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v>
      </c>
      <c r="C6"/>
      <c r="D6"/>
    </row>
    <row r="7">
      <c r="A7" t="s" s="15">
        <v>93</v>
      </c>
      <c r="B7" t="str" s="12">
        <f>"[SAUTER] "&amp;Procedure!D4</f>
        <v>[SAUTER] Saisir la viande - Dans la sauteuse,à l’huile,faire revenir les morceaux de viande,ou répartir les morceaux de viande sur 6 bacs GN 1/1 H 45 perforés et saisir au four positionné sur chaleur sèche à + 200°C pendant 4 à 5 minutes environ.</v>
      </c>
      <c r="C7"/>
      <c r="D7"/>
    </row>
    <row r="8">
      <c r="A8" t="s" s="15">
        <v>94</v>
      </c>
      <c r="B8" t="str" s="12">
        <f>"[SAUTER] "&amp;Procedure!D5</f>
        <v>[SAUTER] 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v>
      </c>
      <c r="C8"/>
      <c r="D8"/>
    </row>
    <row r="9">
      <c r="A9" t="s" s="15">
        <v>95</v>
      </c>
      <c r="B9" t="str" s="12">
        <f>"[DÉCANTER] "&amp;Procedure!D6</f>
        <v>[DÉCANTER] Décanter la viande - Décanter les morceaux d’agneau dans 4 bacs GN 1/1 H 100,à l’aide d’une écumoire et d’une fourchette de service.</v>
      </c>
      <c r="C9"/>
      <c r="D9"/>
    </row>
    <row r="10">
      <c r="A10" t="s" s="15">
        <v>96</v>
      </c>
      <c r="B10" t="str" s="12">
        <f>"[SAUTER] "&amp;Procedure!D7</f>
        <v>[SAUTER] 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v>
      </c>
      <c r="C10"/>
      <c r="D10"/>
    </row>
    <row r="11">
      <c r="A11" t="s" s="15">
        <v>97</v>
      </c>
      <c r="B11" t="str" s="12">
        <f>"[TERMINER] "&amp;Procedure!D8</f>
        <v>[TERMINER] 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v>
      </c>
      <c r="C11"/>
      <c r="D11"/>
    </row>
    <row r="12">
      <c r="A12" t="s" s="15">
        <v>98</v>
      </c>
      <c r="B12" t="str" s="12">
        <f>"[DRESSER] "&amp;Procedure!D9</f>
        <v>[DRESSER] Dresser et servir - Servir la portion de viande dans l’assiette. Napper de sauce curry. Parsemer d’amandes effilées. - Accompagner d’un riz créole ou d’un riz épicé (voir la recette).</v>
      </c>
      <c r="C12"/>
      <c r="D12"/>
    </row>
    <row r="13">
      <c r="A13"/>
      <c r="B13"/>
      <c r="C13"/>
      <c r="D13"/>
    </row>
    <row r="14">
      <c r="A14" t="s" s="14">
        <v>99</v>
      </c>
      <c r="B14"/>
      <c r="C14"/>
      <c r="D14"/>
    </row>
    <row r="15">
      <c r="A15" t="s" s="15">
        <v>91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100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2026-08-01T00:41:38Z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2026-08-01T00:41:38Z</dcterms:modified>
  <cp:revision>1</cp:revision>
</cp:coreProperties>
</file>