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<sst xmlns="http://schemas.openxmlformats.org/spreadsheetml/2006/main" count="89" uniqueCount="89">
  <si>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</si>
  <si>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</si>
  <si>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</si>
  <si>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</si>
  <si>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</si>
  <si>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</si>
  <si>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</si>
  <si>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</si>
  <si>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</si>
  <si>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</si>
  <si>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</si>
  <si>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</si>
  <si>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</si>
  <si>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</si>
  <si>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</si>
  <si>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</si>
  <si>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</si>
  <si>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</si>
  <si>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</si>
  <si>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SAUGE-FEUILLE</t>
  </si>
  <si>
    <t>Feuilles de sauge fraiche</t>
  </si>
  <si>
    <t>Herbes aromatiques séchées</t>
  </si>
  <si>
    <t>kg</t>
  </si>
  <si>
    <t>MEL-HERBES-PRO</t>
  </si>
  <si>
    <t>Herbes de Provence</t>
  </si>
  <si>
    <t>Mélanges et épices composées</t>
  </si>
  <si>
    <t>FOND-VEAU-BLANC</t>
  </si>
  <si>
    <t>Fond blanc de veau reconstitue</t>
  </si>
  <si>
    <t>Épicerie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</si>
  <si>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</si>
  <si>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</si>
  <si>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</si>
  <si>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</si>
  <si>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</si>
  <si>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</si>
  <si>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</si>
  <si>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</si>
  <si>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</si>
  <si>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</si>
  <si>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</si>
  <si>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</si>
  <si>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</si>
  <si>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</si>
  <si>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</si>
  <si>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</si>
  <si>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</si>
  <si>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</si>
  <si>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</si>
  <si>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</si>
  <si>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</si>
  <si>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ÉPAULE DE VEAU BRAISÉE</t>
  </si>
  <si>
    <t>METTRE EN PLACE</t>
  </si>
  <si>
    <t>RÉSERVER</t>
  </si>
  <si>
    <t>MARQUER</t>
  </si>
  <si>
    <t>85 min (repos)</t>
  </si>
  <si>
    <t>PASSER</t>
  </si>
  <si>
    <t>COUPER</t>
  </si>
  <si>
    <t>125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</si>
  <si>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</si>
  <si>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</si>
  <si>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</si>
  <si>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</si>
  <si>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</si>
  <si>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</si>
  <si>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</si>
  <si>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</si>
  <si>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</si>
  <si>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VEAU (épaule sans os) semi-paré U.E. sous-vide</t>
  </si>
  <si>
    <t>matiere</t>
  </si>
  <si>
    <t xml:space="preserve">    ↳ Oignons émincés 4G</t>
  </si>
  <si>
    <t xml:space="preserve">    ↳ Carottes en rondelles cuites surgelées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</si>
  <si>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</si>
  <si>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</si>
  <si>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</si>
  <si>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</si>
  <si>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</si>
  <si>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</si>
  <si>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Feuilles de sauge fraiche</t>
  </si>
  <si>
    <t xml:space="preserve">    ↳ Fond blanc de veau reconstitue</t>
  </si>
  <si>
    <t>Fiche technique — ÉPAULE DE VEAU BRAISÉE</t>
  </si>
  <si>
    <t>ÉPAULE DE VEAU BRAISÉE  GRO_CDC_124</t>
  </si>
  <si>
    <t>1.</t>
  </si>
  <si>
    <t>2.</t>
  </si>
  <si>
    <t>3.</t>
  </si>
  <si>
    <t>4.</t>
  </si>
  <si>
    <t>5.</t>
  </si>
  <si>
    <t>6.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</si>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</sst>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 s="9">
        <v>16</v>
      </c>
      <c r="B8" t="s">
        <v>17</v>
      </c>
      <c r="C8" t="s">
        <v>18</v>
      </c>
      <c r="D8" s="4">
        <v>2.925</v>
      </c>
      <c r="E8" s="6">
        <f>D8*$B$2</f>
        <v>2.925</v>
      </c>
      <c r="F8" t="s">
        <v>15</v>
      </c>
      <c r="G8" s="8">
        <f>E8*0.003</f>
        <v>0.008775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8">
        <f>E9*25</f>
        <v>1.25</v>
      </c>
    </row>
    <row r="10">
      <c r="A10" t="s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22</v>
      </c>
      <c r="G10" s="8">
        <f>E10*9.5</f>
        <v>0.475</v>
      </c>
    </row>
    <row r="11">
      <c r="A11" t="s">
        <v>26</v>
      </c>
      <c r="B11" t="s">
        <v>27</v>
      </c>
      <c r="C11" t="s">
        <v>28</v>
      </c>
      <c r="D11" s="4">
        <v>3</v>
      </c>
      <c r="E11" s="6">
        <f>D11*$B$2</f>
        <v>3</v>
      </c>
      <c r="F11" t="s">
        <v>15</v>
      </c>
      <c r="G11" s="8">
        <f>E11*3.2</f>
        <v>9.6</v>
      </c>
    </row>
    <row r="12">
      <c r="A12" t="s">
        <v>29</v>
      </c>
      <c r="B12" t="s">
        <v>30</v>
      </c>
      <c r="C12" t="s">
        <v>31</v>
      </c>
      <c r="D12" s="4">
        <v>0.075</v>
      </c>
      <c r="E12" s="6">
        <f>D12*$B$2</f>
        <v>0.075</v>
      </c>
      <c r="F12" t="s">
        <v>22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2.5</v>
      </c>
      <c r="E13" s="6">
        <f>D13*$B$2</f>
        <v>2.5</v>
      </c>
      <c r="F13" t="s">
        <v>22</v>
      </c>
      <c r="G13" s="8">
        <f>E13*4.32</f>
        <v>10.8</v>
      </c>
    </row>
    <row r="14">
      <c r="A14" t="s">
        <v>35</v>
      </c>
      <c r="B14" t="s">
        <v>36</v>
      </c>
      <c r="C14" t="s">
        <v>37</v>
      </c>
      <c r="D14" s="4">
        <v>0.3</v>
      </c>
      <c r="E14" s="6">
        <f>D14*$B$2</f>
        <v>0.3</v>
      </c>
      <c r="F14" t="s">
        <v>22</v>
      </c>
      <c r="G14" s="8">
        <f>E14*9.26</f>
        <v>2.778</v>
      </c>
    </row>
    <row r="15">
      <c r="A15" t="s">
        <v>38</v>
      </c>
      <c r="B15" t="s">
        <v>39</v>
      </c>
      <c r="C15" t="s">
        <v>37</v>
      </c>
      <c r="D15" s="4">
        <v>2.5</v>
      </c>
      <c r="E15" s="6">
        <f>D15*$B$2</f>
        <v>2.5</v>
      </c>
      <c r="F15" t="s">
        <v>22</v>
      </c>
      <c r="G15" s="8">
        <f>E15*3.3</f>
        <v>8.25</v>
      </c>
    </row>
    <row r="16">
      <c r="A16" t="s">
        <v>40</v>
      </c>
      <c r="B16" t="s">
        <v>41</v>
      </c>
      <c r="C16" t="s">
        <v>42</v>
      </c>
      <c r="D16" s="4">
        <v>16</v>
      </c>
      <c r="E16" s="6">
        <f>D16*$B$2</f>
        <v>16</v>
      </c>
      <c r="F16" t="s">
        <v>22</v>
      </c>
      <c r="G16" s="8">
        <f>E16*10.1</f>
        <v>161.6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 t="s" s="12"/>
      <c r="F3"/>
    </row>
    <row r="4">
      <c r="A4" t="s">
        <v>50</v>
      </c>
      <c r="B4">
        <v>3</v>
      </c>
      <c r="C4" t="s">
        <v>53</v>
      </c>
      <c r="D4" t="inlineStr" s="12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 t="s" s="12"/>
      <c r="F4" t="s">
        <v>54</v>
      </c>
    </row>
    <row r="5">
      <c r="A5" t="s">
        <v>50</v>
      </c>
      <c r="B5">
        <v>4</v>
      </c>
      <c r="C5" t="s">
        <v>55</v>
      </c>
      <c r="D5" t="inlineStr" s="12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 t="s" s="12"/>
      <c r="F5"/>
    </row>
    <row r="6">
      <c r="A6" t="s">
        <v>50</v>
      </c>
      <c r="B6">
        <v>5</v>
      </c>
      <c r="C6" t="s">
        <v>56</v>
      </c>
      <c r="D6" t="inlineStr" s="12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 t="s" s="12"/>
      <c r="F6" t="s">
        <v>57</v>
      </c>
    </row>
    <row r="7">
      <c r="A7" t="s">
        <v>50</v>
      </c>
      <c r="B7">
        <v>6</v>
      </c>
      <c r="C7" t="s">
        <v>58</v>
      </c>
      <c r="D7" t="inlineStr" s="12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 t="s" s="12"/>
      <c r="F7"/>
    </row>
    <row r="8">
      <c r="A8" t="s">
        <v>59</v>
      </c>
      <c r="B8">
        <v>1</v>
      </c>
      <c r="C8" t="s">
        <v>60</v>
      </c>
      <c r="D8" t="s" s="12">
        <v>61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50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'Besoins'!$B$2*16</f>
        <v>16</v>
      </c>
      <c r="E3" t="s">
        <v>22</v>
      </c>
    </row>
    <row r="4">
      <c r="A4">
        <v>1</v>
      </c>
      <c r="B4" t="s">
        <v>69</v>
      </c>
      <c r="C4" t="s">
        <v>68</v>
      </c>
      <c r="D4" s="6">
        <f>'Besoins'!$B$2*2.5</f>
        <v>2.5</v>
      </c>
      <c r="E4" t="s">
        <v>22</v>
      </c>
    </row>
    <row r="5">
      <c r="A5">
        <v>1</v>
      </c>
      <c r="B5" t="s">
        <v>70</v>
      </c>
      <c r="C5" t="s">
        <v>68</v>
      </c>
      <c r="D5" s="6">
        <f>'Besoins'!$B$2*2.5</f>
        <v>2.5</v>
      </c>
      <c r="E5" t="s">
        <v>22</v>
      </c>
    </row>
    <row r="6">
      <c r="A6">
        <v>1</v>
      </c>
      <c r="B6" t="s">
        <v>71</v>
      </c>
      <c r="C6" t="s">
        <v>68</v>
      </c>
      <c r="D6" s="6">
        <f>'Besoins'!$B$2*0.3</f>
        <v>0.3</v>
      </c>
      <c r="E6" t="s">
        <v>22</v>
      </c>
    </row>
    <row r="7">
      <c r="A7">
        <v>1</v>
      </c>
      <c r="B7" t="s">
        <v>72</v>
      </c>
      <c r="C7" t="s">
        <v>68</v>
      </c>
      <c r="D7" s="6">
        <f>'Besoins'!$B$2*0.05</f>
        <v>0.05</v>
      </c>
      <c r="E7" t="s">
        <v>22</v>
      </c>
    </row>
    <row r="8">
      <c r="A8">
        <v>1</v>
      </c>
      <c r="B8" t="s">
        <v>73</v>
      </c>
      <c r="C8" t="s">
        <v>68</v>
      </c>
      <c r="D8" s="6">
        <f>'Besoins'!$B$2*3</f>
        <v>3</v>
      </c>
      <c r="E8" t="s">
        <v>15</v>
      </c>
    </row>
    <row r="9">
      <c r="A9">
        <v>1</v>
      </c>
      <c r="B9" t="s">
        <v>74</v>
      </c>
      <c r="C9" t="s">
        <v>66</v>
      </c>
      <c r="D9" s="6">
        <f>'Besoins'!$B$2*3</f>
        <v>3</v>
      </c>
      <c r="E9" t="s">
        <v>15</v>
      </c>
    </row>
    <row r="10">
      <c r="A10">
        <v>2</v>
      </c>
      <c r="B10" t="s">
        <v>75</v>
      </c>
      <c r="C10" t="s">
        <v>68</v>
      </c>
      <c r="D10" s="6">
        <f>'Besoins'!$B$2*2.925</f>
        <v>2.925</v>
      </c>
      <c r="E10" t="s">
        <v>15</v>
      </c>
    </row>
    <row r="11">
      <c r="A11">
        <v>2</v>
      </c>
      <c r="B11" t="s">
        <v>76</v>
      </c>
      <c r="C11" t="s">
        <v>68</v>
      </c>
      <c r="D11" s="6">
        <f>'Besoins'!$B$2*0.075</f>
        <v>0.075</v>
      </c>
      <c r="E11" t="s">
        <v>22</v>
      </c>
    </row>
    <row r="12">
      <c r="A12">
        <v>1</v>
      </c>
      <c r="B12" t="s">
        <v>77</v>
      </c>
      <c r="C12" t="s">
        <v>68</v>
      </c>
      <c r="D12" s="6">
        <f>'Besoins'!$B$2*0.05</f>
        <v>0.05</v>
      </c>
      <c r="E12" t="s">
        <v>22</v>
      </c>
    </row>
    <row r="13">
      <c r="A13">
        <v>1</v>
      </c>
      <c r="B13" t="s">
        <v>78</v>
      </c>
      <c r="C13" t="s">
        <v>68</v>
      </c>
      <c r="D13" s="6">
        <f>'Besoins'!$B$2*3</f>
        <v>3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"GRO_CDC_124 · GRO.VIANDES · référence : "&amp;Besoins!B3&amp;" "&amp;Besoins!C3&amp;" · multiplicateur réglable sur la feuille ""Besoins"""</f>
        <v>GRO_CDC_124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82</v>
      </c>
      <c r="B6" t="str" s="12">
        <f>"[RÉSERVER] "&amp;Procedure!D3</f>
        <v>[RÉSERVER] 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v>
      </c>
      <c r="C6"/>
      <c r="D6"/>
    </row>
    <row r="7">
      <c r="A7" t="s" s="15">
        <v>83</v>
      </c>
      <c r="B7" t="str" s="12">
        <f>"[MARQUER] "&amp;Procedure!D4</f>
        <v>[MARQUER] 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v>
      </c>
      <c r="C7"/>
      <c r="D7"/>
    </row>
    <row r="8">
      <c r="A8" t="s" s="15">
        <v>84</v>
      </c>
      <c r="B8" t="str" s="12">
        <f>"[PASSER] "&amp;Procedure!D5</f>
        <v>[PASSER] 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v>
      </c>
      <c r="C8"/>
      <c r="D8"/>
    </row>
    <row r="9">
      <c r="A9" t="s" s="15">
        <v>85</v>
      </c>
      <c r="B9" t="str" s="12">
        <f>"[COUPER] "&amp;Procedure!D6</f>
        <v>[COUPER] 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v>
      </c>
      <c r="C9"/>
      <c r="D9"/>
    </row>
    <row r="10">
      <c r="A10" t="s" s="15">
        <v>86</v>
      </c>
      <c r="B10" t="str" s="12">
        <f>"[DRESSER] "&amp;Procedure!D7</f>
        <v>[DRESSER] Dresser et servir - Dresser une tranche de viande sur assiette.Napper de jus de braisage. - Accompagner le veau braisé avec des épinards en branches,des gratins de légumes,de la purée de pommes de terre,etc.</v>
      </c>
      <c r="C10"/>
      <c r="D10"/>
    </row>
    <row r="11">
      <c r="A11"/>
      <c r="B11"/>
      <c r="C11"/>
      <c r="D11"/>
    </row>
    <row r="12">
      <c r="A12" t="s" s="14">
        <v>87</v>
      </c>
      <c r="B12"/>
      <c r="C12"/>
      <c r="D12"/>
    </row>
    <row r="13">
      <c r="A13" t="s" s="15">
        <v>81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88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