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<sst xmlns="http://schemas.openxmlformats.org/spreadsheetml/2006/main" count="84" uniqueCount="84">
  <si>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</si>
  <si>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</si>
  <si>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</si>
  <si>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</si>
  <si>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</si>
  <si>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</si>
  <si>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</si>
  <si>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</si>
  <si>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</si>
  <si>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</si>
  <si>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</si>
  <si>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</si>
  <si>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</si>
  <si>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</si>
  <si>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</si>
  <si>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</si>
  <si>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</si>
  <si>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</si>
  <si>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</si>
  <si>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</si>
  <si>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</si>
  <si>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</si>
  <si>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</si>
  <si>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</si>
  <si>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</si>
  <si>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</si>
  <si>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</si>
  <si>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</si>
  <si>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</si>
  <si>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</si>
  <si>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</si>
  <si>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</si>
  <si>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</si>
  <si>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RNM27820123</t>
  </si>
  <si>
    <t>OIGNON jaune France cat.I 60-80mm</t>
  </si>
  <si>
    <t>Légumes</t>
  </si>
  <si>
    <t>00POT_MP023</t>
  </si>
  <si>
    <t>Persil plat</t>
  </si>
  <si>
    <t>RNMS00840</t>
  </si>
  <si>
    <t>Carottes en rondelles cuites surgelées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</si>
  <si>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</si>
  <si>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</si>
  <si>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</si>
  <si>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</si>
  <si>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</si>
  <si>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</si>
  <si>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</si>
  <si>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</si>
  <si>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TENDRONS DE VEAU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</si>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</sst>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7.8</v>
      </c>
      <c r="E8" s="6">
        <f>D8*$B$2</f>
        <v>7.8</v>
      </c>
      <c r="F8" t="s">
        <v>15</v>
      </c>
      <c r="G8" s="8">
        <f>E8*0.003</f>
        <v>0.0234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8">
        <f>E9*1.56</f>
        <v>0.156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26</v>
      </c>
      <c r="G10" s="8">
        <f>E10*0.56</f>
        <v>0.28</v>
      </c>
    </row>
    <row r="11">
      <c r="A11" t="s">
        <v>27</v>
      </c>
      <c r="B11" t="s">
        <v>28</v>
      </c>
      <c r="C11" t="s">
        <v>29</v>
      </c>
      <c r="D11" s="4">
        <v>0.2</v>
      </c>
      <c r="E11" s="6">
        <f>D11*$B$2</f>
        <v>0.2</v>
      </c>
      <c r="F11" t="s">
        <v>26</v>
      </c>
      <c r="G11" s="8">
        <f>E11*0</f>
        <v>0</v>
      </c>
    </row>
    <row r="12">
      <c r="A12" t="s">
        <v>30</v>
      </c>
      <c r="B12" t="s">
        <v>31</v>
      </c>
      <c r="C12" t="s">
        <v>32</v>
      </c>
      <c r="D12" s="4">
        <v>1</v>
      </c>
      <c r="E12" s="6">
        <f>D12*$B$2</f>
        <v>1</v>
      </c>
      <c r="F12" t="s">
        <v>15</v>
      </c>
      <c r="G12" s="8">
        <f>E12*1.05</f>
        <v>1.05</v>
      </c>
    </row>
    <row r="13">
      <c r="A13" t="s">
        <v>33</v>
      </c>
      <c r="B13" t="s">
        <v>34</v>
      </c>
      <c r="C13" t="s">
        <v>35</v>
      </c>
      <c r="D13" s="4">
        <v>4</v>
      </c>
      <c r="E13" s="6">
        <f>D13*$B$2</f>
        <v>4</v>
      </c>
      <c r="F13" t="s">
        <v>26</v>
      </c>
      <c r="G13" s="8">
        <f>E13*0.4</f>
        <v>1.6</v>
      </c>
    </row>
    <row r="14">
      <c r="A14" t="s">
        <v>36</v>
      </c>
      <c r="B14" t="s">
        <v>37</v>
      </c>
      <c r="C14" t="s">
        <v>35</v>
      </c>
      <c r="D14" s="4">
        <v>0.2</v>
      </c>
      <c r="E14" s="6">
        <f>D14*$B$2</f>
        <v>0.2</v>
      </c>
      <c r="F14" t="s">
        <v>26</v>
      </c>
      <c r="G14" s="8">
        <f>E14*6</f>
        <v>1.2</v>
      </c>
    </row>
    <row r="15">
      <c r="A15" t="s">
        <v>38</v>
      </c>
      <c r="B15" t="s">
        <v>39</v>
      </c>
      <c r="C15" t="s">
        <v>40</v>
      </c>
      <c r="D15" s="4">
        <v>4</v>
      </c>
      <c r="E15" s="6">
        <f>D15*$B$2</f>
        <v>4</v>
      </c>
      <c r="F15" t="s">
        <v>26</v>
      </c>
      <c r="G15" s="8">
        <f>E15*3.3</f>
        <v>13.2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Désinfecter le matériel et le poste de travail,suivant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2"/>
      <c r="F3"/>
    </row>
    <row r="4">
      <c r="A4" t="s">
        <v>48</v>
      </c>
      <c r="B4">
        <v>3</v>
      </c>
      <c r="C4" t="s">
        <v>51</v>
      </c>
      <c r="D4" t="inlineStr" s="12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2"/>
      <c r="F4" t="s">
        <v>52</v>
      </c>
    </row>
    <row r="5">
      <c r="A5" t="s">
        <v>48</v>
      </c>
      <c r="B5">
        <v>4</v>
      </c>
      <c r="C5" t="s">
        <v>53</v>
      </c>
      <c r="D5" t="inlineStr" s="12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2"/>
      <c r="F5" t="s">
        <v>54</v>
      </c>
    </row>
    <row r="6">
      <c r="A6" t="s">
        <v>48</v>
      </c>
      <c r="B6">
        <v>5</v>
      </c>
      <c r="C6" t="s">
        <v>55</v>
      </c>
      <c r="D6" t="inlineStr" s="12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48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</f>
        <v>1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'Besoins'!$B$2*0.5</f>
        <v>0.5</v>
      </c>
      <c r="E4" t="s">
        <v>26</v>
      </c>
    </row>
    <row r="5">
      <c r="A5">
        <v>1</v>
      </c>
      <c r="B5" t="s">
        <v>67</v>
      </c>
      <c r="C5" t="s">
        <v>65</v>
      </c>
      <c r="D5" s="6">
        <f>'Besoins'!$B$2*0.1</f>
        <v>0.1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'Besoins'!$B$2*0.2</f>
        <v>0.2</v>
      </c>
      <c r="E6" t="s">
        <v>26</v>
      </c>
    </row>
    <row r="7">
      <c r="A7">
        <v>1</v>
      </c>
      <c r="B7" t="s">
        <v>69</v>
      </c>
      <c r="C7" t="s">
        <v>65</v>
      </c>
      <c r="D7" s="6">
        <f>'Besoins'!$B$2*4</f>
        <v>4</v>
      </c>
      <c r="E7" t="s">
        <v>26</v>
      </c>
    </row>
    <row r="8">
      <c r="A8">
        <v>1</v>
      </c>
      <c r="B8" t="s">
        <v>70</v>
      </c>
      <c r="C8" t="s">
        <v>65</v>
      </c>
      <c r="D8" s="6">
        <f>'Besoins'!$B$2*4</f>
        <v>4</v>
      </c>
      <c r="E8" t="s">
        <v>26</v>
      </c>
    </row>
    <row r="9">
      <c r="A9">
        <v>1</v>
      </c>
      <c r="B9" t="s">
        <v>71</v>
      </c>
      <c r="C9" t="s">
        <v>63</v>
      </c>
      <c r="D9" s="6">
        <f>'Besoins'!$B$2*8</f>
        <v>8</v>
      </c>
      <c r="E9" t="s">
        <v>15</v>
      </c>
    </row>
    <row r="10">
      <c r="A10">
        <v>2</v>
      </c>
      <c r="B10" t="s">
        <v>72</v>
      </c>
      <c r="C10" t="s">
        <v>65</v>
      </c>
      <c r="D10" s="6">
        <f>'Besoins'!$B$2*7.8</f>
        <v>7.8</v>
      </c>
      <c r="E10" t="s">
        <v>15</v>
      </c>
    </row>
    <row r="11">
      <c r="A11">
        <v>2</v>
      </c>
      <c r="B11" t="s">
        <v>73</v>
      </c>
      <c r="C11" t="s">
        <v>65</v>
      </c>
      <c r="D11" s="6">
        <f>'Besoins'!$B$2*0.2</f>
        <v>0.2</v>
      </c>
      <c r="E11" t="s">
        <v>26</v>
      </c>
    </row>
    <row r="12">
      <c r="A12">
        <v>1</v>
      </c>
      <c r="B12" t="s">
        <v>74</v>
      </c>
      <c r="C12" t="s">
        <v>65</v>
      </c>
      <c r="D12" s="6">
        <f>'Besoins'!$B$2*1</f>
        <v>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5">
        <v>78</v>
      </c>
      <c r="B6" t="str" s="12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5">
        <v>79</v>
      </c>
      <c r="B7" t="str" s="12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5">
        <v>80</v>
      </c>
      <c r="B8" t="str" s="12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5">
        <v>81</v>
      </c>
      <c r="B9" t="str" s="12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4">
        <v>82</v>
      </c>
      <c r="B11"/>
      <c r="C11"/>
      <c r="D11"/>
    </row>
    <row r="12">
      <c r="A12" t="s" s="15">
        <v>77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83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