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<sst xmlns="http://schemas.openxmlformats.org/spreadsheetml/2006/main" count="76" uniqueCount="76">
  <si>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</si>
  <si>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</si>
  <si>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</si>
  <si>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</si>
  <si>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</si>
  <si>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</si>
  <si>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</si>
  <si>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</si>
  <si>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</si>
  <si>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</si>
  <si>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</si>
  <si>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</si>
  <si>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</si>
  <si>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</si>
  <si>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</si>
  <si>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</si>
  <si>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</si>
  <si>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</si>
  <si>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</si>
  <si>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</si>
  <si>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</si>
  <si>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</si>
  <si>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</si>
  <si>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</si>
  <si>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</si>
  <si>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</si>
  <si>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</si>
  <si>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</si>
  <si>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</si>
  <si>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</si>
  <si>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</si>
  <si>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</si>
  <si>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</si>
  <si>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</si>
  <si>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</si>
  <si>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</si>
  <si>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</si>
  <si>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</si>
  <si>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</si>
  <si>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CÔTES DE PORC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</si>
  <si>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</si>
  <si>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</si>
  <si>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</si>
  <si>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</si>
  <si>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</si>
  <si>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</si>
  <si>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</si>
  <si>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</si>
  <si>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</si>
  <si>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</si>
  <si>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</si>
  <si>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</si>
  <si>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</si>
  <si>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</si>
  <si>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</si>
  <si>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</si>
  <si>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</si>
  <si>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</si>
  <si>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</si>
  <si>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</si>
  <si>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</si>
  <si>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</si>
  <si>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</si>
  <si>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</si>
  <si>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Huile de tournesol raffinée vrac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</si>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</sst>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 s="8">
        <v>16</v>
      </c>
      <c r="B8" t="s">
        <v>17</v>
      </c>
      <c r="C8" t="s">
        <v>18</v>
      </c>
      <c r="D8" s="4">
        <v>5.85</v>
      </c>
      <c r="E8" s="6">
        <f>D8*$B$2</f>
        <v>5.85</v>
      </c>
      <c r="F8" t="s">
        <v>19</v>
      </c>
      <c r="G8" s="9">
        <f>E8*0.003</f>
        <v>0.01755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15</v>
      </c>
      <c r="G9" s="9">
        <f>E9*28</f>
        <v>14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15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17</v>
      </c>
      <c r="E12" s="6">
        <f>D12*$B$2</f>
        <v>17</v>
      </c>
      <c r="F12" t="s">
        <v>15</v>
      </c>
      <c r="G12" s="9">
        <f>E12*3.93</f>
        <v>66.81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2"/>
      <c r="F3" t="s">
        <v>42</v>
      </c>
    </row>
    <row r="4">
      <c r="A4" t="s">
        <v>39</v>
      </c>
      <c r="B4">
        <v>3</v>
      </c>
      <c r="C4" t="s">
        <v>43</v>
      </c>
      <c r="D4" t="inlineStr" s="12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2"/>
      <c r="F4" t="s">
        <v>44</v>
      </c>
    </row>
    <row r="5">
      <c r="A5" t="s">
        <v>39</v>
      </c>
      <c r="B5">
        <v>4</v>
      </c>
      <c r="C5" t="s">
        <v>45</v>
      </c>
      <c r="D5" t="inlineStr" s="12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2"/>
      <c r="F5"/>
    </row>
    <row r="6">
      <c r="A6" t="s">
        <v>39</v>
      </c>
      <c r="B6">
        <v>5</v>
      </c>
      <c r="C6" t="s">
        <v>46</v>
      </c>
      <c r="D6" t="inlineStr" s="12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2"/>
      <c r="F6"/>
    </row>
    <row r="7">
      <c r="A7" t="s">
        <v>39</v>
      </c>
      <c r="B7">
        <v>6</v>
      </c>
      <c r="C7" t="s">
        <v>47</v>
      </c>
      <c r="D7" t="s" s="12">
        <v>48</v>
      </c>
      <c r="E7" t="s" s="12"/>
      <c r="F7"/>
    </row>
    <row r="8">
      <c r="A8" t="s">
        <v>39</v>
      </c>
      <c r="B8">
        <v>7</v>
      </c>
      <c r="C8"/>
      <c r="D8" t="inlineStr" s="12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2"/>
      <c r="F8"/>
    </row>
    <row r="9">
      <c r="A9" t="s">
        <v>49</v>
      </c>
      <c r="B9">
        <v>1</v>
      </c>
      <c r="C9" t="s">
        <v>50</v>
      </c>
      <c r="D9" t="s" s="12">
        <v>51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39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'Besoins'!$B$2*17</f>
        <v>17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'Besoins'!$B$2*0.05</f>
        <v>0.05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'Besoins'!$B$2*0.5</f>
        <v>0.5</v>
      </c>
      <c r="E5" t="s">
        <v>3</v>
      </c>
    </row>
    <row r="6">
      <c r="A6">
        <v>1</v>
      </c>
      <c r="B6" t="s">
        <v>61</v>
      </c>
      <c r="C6" t="s">
        <v>56</v>
      </c>
      <c r="D6" s="6">
        <f>'Besoins'!$B$2*6</f>
        <v>6</v>
      </c>
      <c r="E6" t="s">
        <v>19</v>
      </c>
    </row>
    <row r="7">
      <c r="A7">
        <v>2</v>
      </c>
      <c r="B7" t="s">
        <v>62</v>
      </c>
      <c r="C7" t="s">
        <v>58</v>
      </c>
      <c r="D7" s="6">
        <f>'Besoins'!$B$2*5.85</f>
        <v>5.85</v>
      </c>
      <c r="E7" t="s">
        <v>19</v>
      </c>
    </row>
    <row r="8">
      <c r="A8">
        <v>2</v>
      </c>
      <c r="B8" t="s">
        <v>63</v>
      </c>
      <c r="C8" t="s">
        <v>58</v>
      </c>
      <c r="D8" s="6">
        <f>'Besoins'!$B$2*0.15</f>
        <v>0.15</v>
      </c>
      <c r="E8" t="s">
        <v>15</v>
      </c>
    </row>
    <row r="9">
      <c r="A9">
        <v>1</v>
      </c>
      <c r="B9" t="s">
        <v>64</v>
      </c>
      <c r="C9" t="s">
        <v>58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68</v>
      </c>
      <c r="B6" t="str" s="12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5">
        <v>69</v>
      </c>
      <c r="B7" t="str" s="12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5">
        <v>70</v>
      </c>
      <c r="B8" t="str" s="12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5">
        <v>71</v>
      </c>
      <c r="B9" t="str" s="12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5">
        <v>72</v>
      </c>
      <c r="B10" t="str" s="12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5">
        <v>73</v>
      </c>
      <c r="B11" t="str" s="12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 t="s" s="15">
        <v>67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