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<sst xmlns="http://schemas.openxmlformats.org/spreadsheetml/2006/main" count="89" uniqueCount="89">
  <si>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</si>
  <si>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</si>
  <si>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</si>
  <si>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</si>
  <si>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</si>
  <si>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</si>
  <si>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</si>
  <si>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</si>
  <si>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</si>
  <si>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</si>
  <si>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</si>
  <si>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</si>
  <si>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</si>
  <si>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</si>
  <si>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</si>
  <si>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</si>
  <si>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</si>
  <si>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</si>
  <si>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</si>
  <si>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</si>
  <si>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</si>
  <si>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</si>
  <si>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</si>
  <si>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</si>
  <si>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</si>
  <si>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</si>
  <si>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</si>
  <si>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</si>
  <si>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</si>
  <si>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</si>
  <si>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</si>
  <si>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</si>
  <si>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</si>
  <si>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</si>
  <si>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</si>
  <si>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</si>
  <si>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</si>
  <si>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</si>
  <si>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</si>
  <si>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</si>
  <si>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</si>
  <si>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</si>
  <si>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</si>
  <si>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</si>
  <si>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</si>
  <si>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</si>
  <si>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</si>
  <si>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</si>
  <si>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</si>
  <si>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</si>
  <si>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</si>
  <si>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BRAISÉ DE PORC AU LAIT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</si>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</sst>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15</v>
      </c>
      <c r="G7" s="9">
        <f>E7*0.003</f>
        <v>0.00585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E8*12.5</f>
        <v>0.25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E9*9.5</f>
        <v>0.095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19</v>
      </c>
      <c r="G12" s="9">
        <f>E12*3.5</f>
        <v>1.75</v>
      </c>
    </row>
    <row r="13">
      <c r="A13" t="s">
        <v>32</v>
      </c>
      <c r="B13" t="s">
        <v>33</v>
      </c>
      <c r="C13" t="s">
        <v>34</v>
      </c>
      <c r="D13" s="4">
        <v>8</v>
      </c>
      <c r="E13" s="6">
        <f>D13*$B$2</f>
        <v>8</v>
      </c>
      <c r="F13" t="s">
        <v>15</v>
      </c>
      <c r="G13" s="9">
        <f>E13*1.05</f>
        <v>8.4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19</v>
      </c>
      <c r="G14" s="9">
        <f>E14*4.32</f>
        <v>6.48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19</v>
      </c>
      <c r="G15" s="9">
        <f>E15*0.42</f>
        <v>0.021</v>
      </c>
    </row>
    <row r="16">
      <c r="A16" t="s">
        <v>41</v>
      </c>
      <c r="B16" t="s">
        <v>42</v>
      </c>
      <c r="C16" t="s">
        <v>43</v>
      </c>
      <c r="D16" s="4">
        <v>16</v>
      </c>
      <c r="E16" s="6">
        <f>D16*$B$2</f>
        <v>16</v>
      </c>
      <c r="F16" t="s">
        <v>19</v>
      </c>
      <c r="G16" s="9">
        <f>E16*3.93</f>
        <v>62.88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2"/>
      <c r="F3"/>
    </row>
    <row r="4">
      <c r="A4" t="s">
        <v>51</v>
      </c>
      <c r="B4">
        <v>3</v>
      </c>
      <c r="C4" t="s">
        <v>54</v>
      </c>
      <c r="D4" t="inlineStr" s="12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2"/>
      <c r="F4" t="s">
        <v>55</v>
      </c>
    </row>
    <row r="5">
      <c r="A5" t="s">
        <v>51</v>
      </c>
      <c r="B5">
        <v>4</v>
      </c>
      <c r="C5" t="s">
        <v>56</v>
      </c>
      <c r="D5" t="inlineStr" s="12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2"/>
      <c r="F5" t="s">
        <v>57</v>
      </c>
    </row>
    <row r="6">
      <c r="A6" t="s">
        <v>51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60</v>
      </c>
      <c r="B7">
        <v>1</v>
      </c>
      <c r="C7" t="s">
        <v>61</v>
      </c>
      <c r="D7" t="s" s="12">
        <v>62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51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'Besoins'!$B$2*16</f>
        <v>16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'Besoins'!$B$2*8</f>
        <v>8</v>
      </c>
      <c r="E4" t="s">
        <v>15</v>
      </c>
    </row>
    <row r="5">
      <c r="A5">
        <v>1</v>
      </c>
      <c r="B5" t="s">
        <v>71</v>
      </c>
      <c r="C5" t="s">
        <v>67</v>
      </c>
      <c r="D5" s="6">
        <f>'Besoins'!$B$2*2</f>
        <v>2</v>
      </c>
      <c r="E5" t="s">
        <v>15</v>
      </c>
    </row>
    <row r="6">
      <c r="A6">
        <v>2</v>
      </c>
      <c r="B6" t="s">
        <v>72</v>
      </c>
      <c r="C6" t="s">
        <v>69</v>
      </c>
      <c r="D6" s="6">
        <f>'Besoins'!$B$2*1.95</f>
        <v>1.95</v>
      </c>
      <c r="E6" t="s">
        <v>15</v>
      </c>
    </row>
    <row r="7">
      <c r="A7">
        <v>2</v>
      </c>
      <c r="B7" t="s">
        <v>73</v>
      </c>
      <c r="C7" t="s">
        <v>69</v>
      </c>
      <c r="D7" s="6">
        <f>'Besoins'!$B$2*0.05</f>
        <v>0.05</v>
      </c>
      <c r="E7" t="s">
        <v>19</v>
      </c>
    </row>
    <row r="8">
      <c r="A8">
        <v>1</v>
      </c>
      <c r="B8" t="s">
        <v>74</v>
      </c>
      <c r="C8" t="s">
        <v>69</v>
      </c>
      <c r="D8" s="6">
        <f>'Besoins'!$B$2*1.5</f>
        <v>1.5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'Besoins'!$B$2*0.01</f>
        <v>0.01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'Besoins'!$B$2*0.05</f>
        <v>0.05</v>
      </c>
      <c r="E10" t="s">
        <v>19</v>
      </c>
    </row>
    <row r="11">
      <c r="A11">
        <v>1</v>
      </c>
      <c r="B11" t="s">
        <v>77</v>
      </c>
      <c r="C11" t="s">
        <v>69</v>
      </c>
      <c r="D11" s="6">
        <f>'Besoins'!$B$2*0.02</f>
        <v>0.02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'Besoins'!$B$2*0.5</f>
        <v>0.5</v>
      </c>
      <c r="E12" t="s">
        <v>15</v>
      </c>
    </row>
    <row r="13">
      <c r="A13">
        <v>1</v>
      </c>
      <c r="B13" t="s">
        <v>79</v>
      </c>
      <c r="C13" t="s">
        <v>69</v>
      </c>
      <c r="D13" s="6">
        <f>'Besoins'!$B$2*0.5</f>
        <v>0.5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83</v>
      </c>
      <c r="B6" t="str" s="12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5">
        <v>84</v>
      </c>
      <c r="B7" t="str" s="12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5">
        <v>85</v>
      </c>
      <c r="B8" t="str" s="12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5">
        <v>86</v>
      </c>
      <c r="B9" t="str" s="12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4">
        <v>87</v>
      </c>
      <c r="B11"/>
      <c r="C11"/>
      <c r="D11"/>
    </row>
    <row r="12">
      <c r="A12" t="s" s="15">
        <v>82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88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