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<sst xmlns="http://schemas.openxmlformats.org/spreadsheetml/2006/main" count="110" uniqueCount="110">
  <si>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</si>
  <si>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</si>
  <si>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</si>
  <si>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</si>
  <si>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</si>
  <si>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</si>
  <si>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</si>
  <si>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</si>
  <si>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</si>
  <si>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</si>
  <si>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</si>
  <si>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</si>
  <si>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</si>
  <si>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</si>
  <si>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</si>
  <si>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</si>
  <si>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EPI-POIVRE-BLAN</t>
  </si>
  <si>
    <t>Poivre blanc moulu</t>
  </si>
  <si>
    <t>Épices en poudre et graines</t>
  </si>
  <si>
    <t>kg</t>
  </si>
  <si>
    <t>PORTO-BLANC</t>
  </si>
  <si>
    <t>Porto blanc de cuisson</t>
  </si>
  <si>
    <t>Boissons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</si>
  <si>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</si>
  <si>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</si>
  <si>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</si>
  <si>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</si>
  <si>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</si>
  <si>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</si>
  <si>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</si>
  <si>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</si>
  <si>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</si>
  <si>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</si>
  <si>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</si>
  <si>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</si>
  <si>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</si>
  <si>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</si>
  <si>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</si>
  <si>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RNM4G100920</t>
  </si>
  <si>
    <t>Échalotes émincées 4G</t>
  </si>
  <si>
    <t>Légumes 4ème et 5ème gamme</t>
  </si>
  <si>
    <t>SEL-FIN</t>
  </si>
  <si>
    <t>Sel fin de cuisine</t>
  </si>
  <si>
    <t>Sels et condiments de base</t>
  </si>
  <si>
    <t>RNMS00784</t>
  </si>
  <si>
    <t>Champignons émincés surgelés</t>
  </si>
  <si>
    <t>Pommes de terre surgelées</t>
  </si>
  <si>
    <t>RNMS00333</t>
  </si>
  <si>
    <t>Cuisses de poulet 180/220g UE</t>
  </si>
  <si>
    <t>Volailles et lapins surgelés</t>
  </si>
  <si>
    <t>Total</t>
  </si>
  <si>
    <t>Recette</t>
  </si>
  <si>
    <t>#</t>
  </si>
  <si>
    <t>Verbe</t>
  </si>
  <si>
    <t>Étape</t>
  </si>
  <si>
    <t>Précision technique</t>
  </si>
  <si>
    <t>Durée</t>
  </si>
  <si>
    <t>GIGOLETTES DE VOLAILLE</t>
  </si>
  <si>
    <t>METTRE EN PLACE</t>
  </si>
  <si>
    <t>PORTER</t>
  </si>
  <si>
    <t>105 min (repos)</t>
  </si>
  <si>
    <t>CONFECTIONNER</t>
  </si>
  <si>
    <t>Confectionner le beurre manié - Dans une calotte,à la spatule,mélanger intimement le beurre ramolli et la farine.</t>
  </si>
  <si>
    <t>SAUTER</t>
  </si>
  <si>
    <t>48 min (repos)</t>
  </si>
  <si>
    <t>PRÉCUIRE</t>
  </si>
  <si>
    <t>2 min (cuisson)</t>
  </si>
  <si>
    <t>5 min (cuisson)</t>
  </si>
  <si>
    <t>DÉCORER</t>
  </si>
  <si>
    <t>70 min (repos)</t>
  </si>
  <si>
    <t>3 min (cuisson)</t>
  </si>
  <si>
    <t>TERMINER</t>
  </si>
  <si>
    <t>SERVIR</t>
  </si>
  <si>
    <t>Servir - Dresser la portion de poulet à l’assiette.Garnir de champignons.Napper de sauce.</t>
  </si>
  <si>
    <t>Fond de volaille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</si>
  <si>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</si>
  <si>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</si>
  <si>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</si>
  <si>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</si>
  <si>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</si>
  <si>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</si>
  <si>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</si>
  <si>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</si>
  <si>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</si>
  <si>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Échalotes émincées 4G</t>
  </si>
  <si>
    <t xml:space="preserve">    ↳ Crème fraîche liquide 15% MG allégée</t>
  </si>
  <si>
    <t xml:space="preserve">    ↳ Fond de volaille reconstitue (collectivite)</t>
  </si>
  <si>
    <t xml:space="preserve">        ↳ EAU</t>
  </si>
  <si>
    <t xml:space="preserve">        ↳ Fonds Brun Lié (Knorr Professional)</t>
  </si>
  <si>
    <t xml:space="preserve">    ↳ Champignons émincés surgelés</t>
  </si>
  <si>
    <t xml:space="preserve">    ↳ Beurre doux 82% MG plaquette</t>
  </si>
  <si>
    <t xml:space="preserve">    ↳ Huile de tournesol raffinée vrac</t>
  </si>
  <si>
    <t xml:space="preserve">    ↳ Sel fin de cuisine</t>
  </si>
  <si>
    <t xml:space="preserve">    ↳ Poivre blanc moulu</t>
  </si>
  <si>
    <t xml:space="preserve">    ↳ Cuisses de poulet 180/220g UE</t>
  </si>
  <si>
    <t xml:space="preserve">    ↳ Porto blanc de cuisson</t>
  </si>
  <si>
    <t>Fiche technique — GIGOLETTES DE VOLAILLE</t>
  </si>
  <si>
    <t>GIGOLETTES DE VOLAILLE  GRO_CDC_114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</si>
  <si>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</si>
  <si>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</si>
  <si>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</si>
  <si>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</si>
  <si>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</si>
  <si>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</si>
  <si>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</si>
  <si>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</si>
  <si>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</si>
  <si>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</si>
  <si>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↳ Fond de volaille reconstitue (collectivite)  GRO-FOND-VOLAIL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</si>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</sst>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7.8</v>
      </c>
      <c r="E7" s="6">
        <f>D7*$B$2</f>
        <v>7.8</v>
      </c>
      <c r="F7" t="s">
        <v>15</v>
      </c>
      <c r="G7" s="9">
        <f>E7*0.003</f>
        <v>0.0234</v>
      </c>
    </row>
    <row r="8">
      <c r="A8" t="s">
        <v>16</v>
      </c>
      <c r="B8" t="s">
        <v>17</v>
      </c>
      <c r="C8" t="s">
        <v>18</v>
      </c>
      <c r="D8" s="4">
        <v>0.012</v>
      </c>
      <c r="E8" s="6">
        <f>D8*$B$2</f>
        <v>0.012</v>
      </c>
      <c r="F8" t="s">
        <v>19</v>
      </c>
      <c r="G8" s="9">
        <f>E8*14.8</f>
        <v>0.1776</v>
      </c>
    </row>
    <row r="9">
      <c r="A9" t="s">
        <v>20</v>
      </c>
      <c r="B9" t="s">
        <v>21</v>
      </c>
      <c r="C9" t="s">
        <v>22</v>
      </c>
      <c r="D9" s="4">
        <v>1.5</v>
      </c>
      <c r="E9" s="6">
        <f>D9*$B$2</f>
        <v>1.5</v>
      </c>
      <c r="F9" t="s">
        <v>15</v>
      </c>
      <c r="G9" s="9">
        <f>E9*6.5</f>
        <v>9.75</v>
      </c>
    </row>
    <row r="10">
      <c r="A10" t="s">
        <v>23</v>
      </c>
      <c r="B10" t="s">
        <v>24</v>
      </c>
      <c r="C10" t="s">
        <v>25</v>
      </c>
      <c r="D10" s="4">
        <v>1</v>
      </c>
      <c r="E10" s="6">
        <f>D10*$B$2</f>
        <v>1</v>
      </c>
      <c r="F10" t="s">
        <v>19</v>
      </c>
      <c r="G10" s="9">
        <f>E10*0.56</f>
        <v>0.56</v>
      </c>
    </row>
    <row r="11">
      <c r="A11" t="s">
        <v>26</v>
      </c>
      <c r="B11" t="s">
        <v>27</v>
      </c>
      <c r="C11" t="s">
        <v>28</v>
      </c>
      <c r="D11" s="4">
        <v>0.2</v>
      </c>
      <c r="E11" s="6">
        <f>D11*$B$2</f>
        <v>0.2</v>
      </c>
      <c r="F11" t="s">
        <v>19</v>
      </c>
      <c r="G11" s="9">
        <f>E11*0</f>
        <v>0</v>
      </c>
    </row>
    <row r="12">
      <c r="A12" t="s">
        <v>29</v>
      </c>
      <c r="B12" t="s">
        <v>30</v>
      </c>
      <c r="C12" t="s">
        <v>31</v>
      </c>
      <c r="D12" s="4">
        <v>1</v>
      </c>
      <c r="E12" s="6">
        <f>D12*$B$2</f>
        <v>1</v>
      </c>
      <c r="F12" t="s">
        <v>15</v>
      </c>
      <c r="G12" s="9">
        <f>E12*1.05</f>
        <v>1.05</v>
      </c>
    </row>
    <row r="13">
      <c r="A13" t="s">
        <v>32</v>
      </c>
      <c r="B13" t="s">
        <v>33</v>
      </c>
      <c r="C13" t="s">
        <v>34</v>
      </c>
      <c r="D13" s="4">
        <v>0.5</v>
      </c>
      <c r="E13" s="6">
        <f>D13*$B$2</f>
        <v>0.5</v>
      </c>
      <c r="F13" t="s">
        <v>19</v>
      </c>
      <c r="G13" s="9">
        <f>E13*5.2</f>
        <v>2.6</v>
      </c>
    </row>
    <row r="14">
      <c r="A14" t="s">
        <v>35</v>
      </c>
      <c r="B14" t="s">
        <v>36</v>
      </c>
      <c r="C14" t="s">
        <v>37</v>
      </c>
      <c r="D14" s="4">
        <v>6</v>
      </c>
      <c r="E14" s="6">
        <f>D14*$B$2</f>
        <v>6</v>
      </c>
      <c r="F14" t="s">
        <v>15</v>
      </c>
      <c r="G14" s="9">
        <f>E14*2.2</f>
        <v>13.2</v>
      </c>
    </row>
    <row r="15">
      <c r="A15" t="s">
        <v>38</v>
      </c>
      <c r="B15" t="s">
        <v>39</v>
      </c>
      <c r="C15" t="s">
        <v>40</v>
      </c>
      <c r="D15" s="4">
        <v>2</v>
      </c>
      <c r="E15" s="6">
        <f>D15*$B$2</f>
        <v>2</v>
      </c>
      <c r="F15" t="s">
        <v>19</v>
      </c>
      <c r="G15" s="9">
        <f>E15*8.34</f>
        <v>16.68</v>
      </c>
    </row>
    <row r="16">
      <c r="A16" t="s">
        <v>41</v>
      </c>
      <c r="B16" t="s">
        <v>42</v>
      </c>
      <c r="C16" t="s">
        <v>43</v>
      </c>
      <c r="D16" s="4">
        <v>0.075</v>
      </c>
      <c r="E16" s="6">
        <f>D16*$B$2</f>
        <v>0.075</v>
      </c>
      <c r="F16" t="s">
        <v>19</v>
      </c>
      <c r="G16" s="9">
        <f>E16*0.35</f>
        <v>0.02625</v>
      </c>
    </row>
    <row r="17">
      <c r="A17" t="s">
        <v>44</v>
      </c>
      <c r="B17" t="s">
        <v>45</v>
      </c>
      <c r="C17" t="s">
        <v>46</v>
      </c>
      <c r="D17" s="4">
        <v>5</v>
      </c>
      <c r="E17" s="6">
        <f>D17*$B$2</f>
        <v>5</v>
      </c>
      <c r="F17" t="s">
        <v>19</v>
      </c>
      <c r="G17" s="9">
        <f>E17*2.98</f>
        <v>14.9</v>
      </c>
    </row>
    <row r="18">
      <c r="A18" t="s">
        <v>47</v>
      </c>
      <c r="B18" t="s">
        <v>48</v>
      </c>
      <c r="C18" t="s">
        <v>49</v>
      </c>
      <c r="D18" s="4">
        <v>25</v>
      </c>
      <c r="E18" s="6">
        <f>D18*$B$2</f>
        <v>25</v>
      </c>
      <c r="F18" t="s">
        <v>19</v>
      </c>
      <c r="G18" s="9">
        <f>E18*8.19</f>
        <v>204.75</v>
      </c>
    </row>
    <row r="19">
      <c r="A19"/>
      <c r="B19"/>
      <c r="C19"/>
      <c r="D19"/>
      <c r="E19"/>
      <c r="F19" t="s" s="10">
        <v>50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55</v>
      </c>
      <c r="F1" t="s" s="7">
        <v>56</v>
      </c>
    </row>
    <row r="2">
      <c r="A2" t="s">
        <v>57</v>
      </c>
      <c r="B2">
        <v>1</v>
      </c>
      <c r="C2" t="s">
        <v>58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57</v>
      </c>
      <c r="B3">
        <v>2</v>
      </c>
      <c r="C3" t="s">
        <v>59</v>
      </c>
      <c r="D3" t="inlineStr" s="12">
        <is>
          <t>Préparations préliminaires - Fariner légèrement les portions de poulet.Réserver dans un bac GN 2/1 H 250. - Dans une russe,réaliser 8 litres de fond blanc de volaille,à partir de fond déshydraté et en se reportant aux recommandations du fabricant. Réserver au chaud en attente d’utilisation. - Déconditionner les champignons dans 2 bacs GN 1/1 H 65 perforés.</t>
        </is>
      </c>
      <c r="E3" t="s" s="12"/>
      <c r="F3" t="s">
        <v>60</v>
      </c>
    </row>
    <row r="4">
      <c r="A4" t="s">
        <v>57</v>
      </c>
      <c r="B4">
        <v>3</v>
      </c>
      <c r="C4" t="s">
        <v>61</v>
      </c>
      <c r="D4" t="s" s="12">
        <v>62</v>
      </c>
      <c r="E4" t="s" s="12"/>
      <c r="F4"/>
    </row>
    <row r="5">
      <c r="A5" t="s">
        <v>57</v>
      </c>
      <c r="B5">
        <v>4</v>
      </c>
      <c r="C5" t="s">
        <v>63</v>
      </c>
      <c r="D5" t="inlineStr" s="12">
        <is>
          <t>Saisir et faire sauter les portions de poulet - Dans la sauteuse,faire revenir à l’huile les portions de poulet farinées.Dorer le poulet sur toutes les faces. - Réduire la source de chaleur et cuire le poulet à couvert pendant 10 minutes sur chaque face.Recommencer l’opération pour cuire toutes les portions. - Décanter le poulet dans 1 bac GN 2/1 H 250 de débarrassage.Maintenir les portions au chaud en attente de finition.</t>
        </is>
      </c>
      <c r="E5" t="s" s="12"/>
      <c r="F5" t="s">
        <v>64</v>
      </c>
    </row>
    <row r="6">
      <c r="A6" t="s">
        <v>57</v>
      </c>
      <c r="B6">
        <v>5</v>
      </c>
      <c r="C6" t="s">
        <v>65</v>
      </c>
      <c r="D6" t="inlineStr" s="12">
        <is>
          <t>Précuire les champignons - Préchauffer le four sur la position vapeur. - Passer les champignons au four vapeur pendant 2 minutes.Laisser s’égoutter dans le four.</t>
        </is>
      </c>
      <c r="E6" t="s" s="12"/>
      <c r="F6" t="s">
        <v>66</v>
      </c>
    </row>
    <row r="7">
      <c r="A7" t="s">
        <v>57</v>
      </c>
      <c r="B7">
        <v>6</v>
      </c>
      <c r="C7" t="s">
        <v>61</v>
      </c>
      <c r="D7" t="inlineStr" s="12">
        <is>
          <t>Confectionner la sauce - Éliminer la graisse de cuisson des poulets et les particules carbonisées de la sauteuse. - Dans la sauteuse,faire revenir et blondir les échalotes au beurre. - Déglacer avec le porto.Laisser réduire 5 minutes. - Ajouter les champignons émincés,le fond blanc de volaille,le concentré de volaille et la crème fraîche.Mélanger au fouet.Porter à ébullition.Saler et poivrer.</t>
        </is>
      </c>
      <c r="E7" t="s" s="12"/>
      <c r="F7" t="s">
        <v>67</v>
      </c>
    </row>
    <row r="8">
      <c r="A8" t="s">
        <v>57</v>
      </c>
      <c r="B8">
        <v>7</v>
      </c>
      <c r="C8" t="s">
        <v>68</v>
      </c>
      <c r="D8" t="inlineStr" s="12">
        <is>
          <t>Finir de cuire les poulets - Mettre les portions de poulet dans la sauteuse et finir de les cuire dans le fond crémé. - Piquer la sonde de cuisson dans la jointure d’une cuisse de poulet.Au terme de la cuisson,atteindre la température au cœur de la cuisse de + 85 / 87 °C.Vérifier la cuisson. - Respecter la procédure de fin de cuisson. - Décanter les portions de poulet et les champignons émincés dans 4 bacs GN1/1H100. - Stocker en armoire chaude et maintenir à + 63 °C en attente de finition.</t>
        </is>
      </c>
      <c r="E8" t="s" s="12"/>
      <c r="F8" t="s">
        <v>69</v>
      </c>
    </row>
    <row r="9">
      <c r="A9" t="s">
        <v>57</v>
      </c>
      <c r="B9">
        <v>8</v>
      </c>
      <c r="C9" t="s">
        <v>68</v>
      </c>
      <c r="D9" t="inlineStr" s="12">
        <is>
          <t>Finir la sauce - Faire réduire le fond de cuisson au volume désiré (environ 12 litres). - Adjoindre le beurre manié à la sauce.Au fouet,dissoudre le beurre manié dans la sauce et cuire la sauce liée pendant 3 minutes. On peut aussi utiliser du roux déshydraté pour lier la sauce. - Au mixeur,émulsionner la sauce pour la rendre onctueuse et légère. - Rectifier l’assaisonnement et la consistance de la sauce.</t>
        </is>
      </c>
      <c r="E9" t="s" s="12"/>
      <c r="F9" t="s">
        <v>70</v>
      </c>
    </row>
    <row r="10">
      <c r="A10" t="s">
        <v>57</v>
      </c>
      <c r="B10">
        <v>9</v>
      </c>
      <c r="C10" t="s">
        <v>71</v>
      </c>
      <c r="D10" t="inlineStr" s="12">
        <is>
          <t>Terminer la préparation du poulet - Verser la sauce équitablement sur les portions de poulet. - Agiter les bacs d’un léger mouvement circulaire,afin de lier les poulets dans la sauce.</t>
        </is>
      </c>
      <c r="E10" t="s" s="12"/>
      <c r="F10"/>
    </row>
    <row r="11">
      <c r="A11" t="s">
        <v>57</v>
      </c>
      <c r="B11">
        <v>10</v>
      </c>
      <c r="C11" t="s">
        <v>72</v>
      </c>
      <c r="D11" t="s" s="12">
        <v>73</v>
      </c>
      <c r="E11" t="s" s="12"/>
      <c r="F11"/>
    </row>
    <row r="12">
      <c r="A12" t="s">
        <v>74</v>
      </c>
      <c r="B12">
        <v>1</v>
      </c>
      <c r="C12" t="s">
        <v>75</v>
      </c>
      <c r="D12" t="s" s="12">
        <v>76</v>
      </c>
      <c r="E12" t="s" s="12"/>
      <c r="F1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77</v>
      </c>
      <c r="B1" t="s" s="7">
        <v>78</v>
      </c>
      <c r="C1" t="s" s="7">
        <v>79</v>
      </c>
      <c r="D1" t="s" s="7">
        <v>80</v>
      </c>
      <c r="E1" t="s" s="7">
        <v>10</v>
      </c>
    </row>
    <row r="2">
      <c r="A2">
        <v>0</v>
      </c>
      <c r="B2" t="s">
        <v>57</v>
      </c>
      <c r="C2" t="s">
        <v>81</v>
      </c>
      <c r="D2" s="6">
        <f>'Besoins'!$B$2*100</f>
        <v>100</v>
      </c>
      <c r="E2" t="s">
        <v>3</v>
      </c>
    </row>
    <row r="3">
      <c r="A3">
        <v>1</v>
      </c>
      <c r="B3" t="s">
        <v>82</v>
      </c>
      <c r="C3" t="s">
        <v>83</v>
      </c>
      <c r="D3" s="6">
        <f>'Besoins'!$B$2*1</f>
        <v>1</v>
      </c>
      <c r="E3" t="s">
        <v>19</v>
      </c>
    </row>
    <row r="4">
      <c r="A4">
        <v>1</v>
      </c>
      <c r="B4" t="s">
        <v>84</v>
      </c>
      <c r="C4" t="s">
        <v>83</v>
      </c>
      <c r="D4" s="6">
        <f>'Besoins'!$B$2*2</f>
        <v>2</v>
      </c>
      <c r="E4" t="s">
        <v>19</v>
      </c>
    </row>
    <row r="5">
      <c r="A5">
        <v>1</v>
      </c>
      <c r="B5" t="s">
        <v>85</v>
      </c>
      <c r="C5" t="s">
        <v>83</v>
      </c>
      <c r="D5" s="6">
        <f>'Besoins'!$B$2*6</f>
        <v>6</v>
      </c>
      <c r="E5" t="s">
        <v>15</v>
      </c>
    </row>
    <row r="6">
      <c r="A6">
        <v>1</v>
      </c>
      <c r="B6" t="s">
        <v>86</v>
      </c>
      <c r="C6" t="s">
        <v>81</v>
      </c>
      <c r="D6" s="6">
        <f>'Besoins'!$B$2*8</f>
        <v>8</v>
      </c>
      <c r="E6" t="s">
        <v>15</v>
      </c>
    </row>
    <row r="7">
      <c r="A7">
        <v>2</v>
      </c>
      <c r="B7" t="s">
        <v>87</v>
      </c>
      <c r="C7" t="s">
        <v>83</v>
      </c>
      <c r="D7" s="6">
        <f>'Besoins'!$B$2*7.8</f>
        <v>7.8</v>
      </c>
      <c r="E7" t="s">
        <v>15</v>
      </c>
    </row>
    <row r="8">
      <c r="A8">
        <v>2</v>
      </c>
      <c r="B8" t="s">
        <v>88</v>
      </c>
      <c r="C8" t="s">
        <v>83</v>
      </c>
      <c r="D8" s="6">
        <f>'Besoins'!$B$2*0.2</f>
        <v>0.2</v>
      </c>
      <c r="E8" t="s">
        <v>19</v>
      </c>
    </row>
    <row r="9">
      <c r="A9">
        <v>1</v>
      </c>
      <c r="B9" t="s">
        <v>89</v>
      </c>
      <c r="C9" t="s">
        <v>83</v>
      </c>
      <c r="D9" s="6">
        <f>'Besoins'!$B$2*5</f>
        <v>5</v>
      </c>
      <c r="E9" t="s">
        <v>19</v>
      </c>
    </row>
    <row r="10">
      <c r="A10">
        <v>1</v>
      </c>
      <c r="B10" t="s">
        <v>90</v>
      </c>
      <c r="C10" t="s">
        <v>83</v>
      </c>
      <c r="D10" s="6">
        <f>'Besoins'!$B$2*0.5</f>
        <v>0.5</v>
      </c>
      <c r="E10" t="s">
        <v>19</v>
      </c>
    </row>
    <row r="11">
      <c r="A11">
        <v>1</v>
      </c>
      <c r="B11" t="s">
        <v>91</v>
      </c>
      <c r="C11" t="s">
        <v>83</v>
      </c>
      <c r="D11" s="6">
        <f>'Besoins'!$B$2*1</f>
        <v>1</v>
      </c>
      <c r="E11" t="s">
        <v>15</v>
      </c>
    </row>
    <row r="12">
      <c r="A12">
        <v>1</v>
      </c>
      <c r="B12" t="s">
        <v>92</v>
      </c>
      <c r="C12" t="s">
        <v>83</v>
      </c>
      <c r="D12" s="6">
        <f>'Besoins'!$B$2*0.075</f>
        <v>0.075</v>
      </c>
      <c r="E12" t="s">
        <v>19</v>
      </c>
    </row>
    <row r="13">
      <c r="A13">
        <v>1</v>
      </c>
      <c r="B13" t="s">
        <v>93</v>
      </c>
      <c r="C13" t="s">
        <v>83</v>
      </c>
      <c r="D13" s="6">
        <f>'Besoins'!$B$2*0.012</f>
        <v>0.012</v>
      </c>
      <c r="E13" t="s">
        <v>19</v>
      </c>
    </row>
    <row r="14">
      <c r="A14">
        <v>1</v>
      </c>
      <c r="B14" t="s">
        <v>94</v>
      </c>
      <c r="C14" t="s">
        <v>83</v>
      </c>
      <c r="D14" s="6">
        <f>'Besoins'!$B$2*25</f>
        <v>25</v>
      </c>
      <c r="E14" t="s">
        <v>19</v>
      </c>
    </row>
    <row r="15">
      <c r="A15">
        <v>1</v>
      </c>
      <c r="B15" t="s">
        <v>95</v>
      </c>
      <c r="C15" t="s">
        <v>83</v>
      </c>
      <c r="D15" s="6">
        <f>'Besoins'!$B$2*1.5</f>
        <v>1.5</v>
      </c>
      <c r="E1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96</v>
      </c>
      <c r="B1"/>
      <c r="C1"/>
      <c r="D1"/>
    </row>
    <row r="2">
      <c r="A2" t="str" s="13">
        <f>"GRO_CDC_114 · GRO.VOLAILLE · référence : "&amp;Besoins!B3&amp;" "&amp;Besoins!C3&amp;" · multiplicateur réglable sur la feuille ""Besoins"""</f>
        <v>GRO_CDC_114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97</v>
      </c>
      <c r="B4"/>
      <c r="C4"/>
      <c r="D4"/>
    </row>
    <row r="5">
      <c r="A5" t="s" s="15">
        <v>98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99</v>
      </c>
      <c r="B6" t="str" s="12">
        <f>"[PORTER] "&amp;Procedure!D3</f>
        <v>[PORTER] Préparations préliminaires - Fariner légèrement les portions de poulet.Réserver dans un bac GN 2/1 H 250. - Dans une russe,réaliser 8 litres de fond blanc de volaille,à partir de fond déshydraté et en se reportant aux recommandations du fabricant. Réserver au chaud en attente d’utilisation. - Déconditionner les champignons dans 2 bacs GN 1/1 H 65 perforés.</v>
      </c>
      <c r="C6"/>
      <c r="D6"/>
    </row>
    <row r="7">
      <c r="A7" t="s" s="15">
        <v>100</v>
      </c>
      <c r="B7" t="str" s="12">
        <f>"[CONFECTIONNER] "&amp;Procedure!D4</f>
        <v>[CONFECTIONNER] Confectionner le beurre manié - Dans une calotte,à la spatule,mélanger intimement le beurre ramolli et la farine.</v>
      </c>
      <c r="C7"/>
      <c r="D7"/>
    </row>
    <row r="8">
      <c r="A8" t="s" s="15">
        <v>101</v>
      </c>
      <c r="B8" t="str" s="12">
        <f>"[SAUTER] "&amp;Procedure!D5</f>
        <v>[SAUTER] Saisir et faire sauter les portions de poulet - Dans la sauteuse,faire revenir à l’huile les portions de poulet farinées.Dorer le poulet sur toutes les faces. - Réduire la source de chaleur et cuire le poulet à couvert pendant 10 minutes sur chaque face.Recommencer l’opération pour cuire toutes les portions. - Décanter le poulet dans 1 bac GN 2/1 H 250 de débarrassage.Maintenir les portions au chaud en attente de finition.</v>
      </c>
      <c r="C8"/>
      <c r="D8"/>
    </row>
    <row r="9">
      <c r="A9" t="s" s="15">
        <v>102</v>
      </c>
      <c r="B9" t="str" s="12">
        <f>"[PRÉCUIRE] "&amp;Procedure!D6</f>
        <v>[PRÉCUIRE] Précuire les champignons - Préchauffer le four sur la position vapeur. - Passer les champignons au four vapeur pendant 2 minutes.Laisser s’égoutter dans le four.</v>
      </c>
      <c r="C9"/>
      <c r="D9"/>
    </row>
    <row r="10">
      <c r="A10" t="s" s="15">
        <v>103</v>
      </c>
      <c r="B10" t="str" s="12">
        <f>"[CONFECTIONNER] "&amp;Procedure!D7</f>
        <v>[CONFECTIONNER] Confectionner la sauce - Éliminer la graisse de cuisson des poulets et les particules carbonisées de la sauteuse. - Dans la sauteuse,faire revenir et blondir les échalotes au beurre. - Déglacer avec le porto.Laisser réduire 5 minutes. - Ajouter les champignons émincés,le fond blanc de volaille,le concentré de volaille et la crème fraîche.Mélanger au fouet.Porter à ébullition.Saler et poivrer.</v>
      </c>
      <c r="C10"/>
      <c r="D10"/>
    </row>
    <row r="11">
      <c r="A11" t="s" s="15">
        <v>104</v>
      </c>
      <c r="B11" t="str" s="12">
        <f>"[DÉCORER] "&amp;Procedure!D8</f>
        <v>[DÉCORER] Finir de cuire les poulets - Mettre les portions de poulet dans la sauteuse et finir de les cuire dans le fond crémé. - Piquer la sonde de cuisson dans la jointure d’une cuisse de poulet.Au terme de la cuisson,atteindre la température au cœur de la cuisse de + 85 / 87 °C.Vérifier la cuisson. - Respecter la procédure de fin de cuisson. - Décanter les portions de poulet et les champignons émincés dans 4 bacs GN1/1H100. - Stocker en armoire chaude et maintenir à + 63 °C en attente de finition.</v>
      </c>
      <c r="C11"/>
      <c r="D11"/>
    </row>
    <row r="12">
      <c r="A12" t="s" s="15">
        <v>105</v>
      </c>
      <c r="B12" t="str" s="12">
        <f>"[DÉCORER] "&amp;Procedure!D9</f>
        <v>[DÉCORER] Finir la sauce - Faire réduire le fond de cuisson au volume désiré (environ 12 litres). - Adjoindre le beurre manié à la sauce.Au fouet,dissoudre le beurre manié dans la sauce et cuire la sauce liée pendant 3 minutes. On peut aussi utiliser du roux déshydraté pour lier la sauce. - Au mixeur,émulsionner la sauce pour la rendre onctueuse et légère. - Rectifier l’assaisonnement et la consistance de la sauce.</v>
      </c>
      <c r="C12"/>
      <c r="D12"/>
    </row>
    <row r="13">
      <c r="A13" t="s" s="15">
        <v>106</v>
      </c>
      <c r="B13" t="str" s="12">
        <f>"[TERMINER] "&amp;Procedure!D10</f>
        <v>[TERMINER] Terminer la préparation du poulet - Verser la sauce équitablement sur les portions de poulet. - Agiter les bacs d’un léger mouvement circulaire,afin de lier les poulets dans la sauce.</v>
      </c>
      <c r="C13"/>
      <c r="D13"/>
    </row>
    <row r="14">
      <c r="A14" t="s" s="15">
        <v>107</v>
      </c>
      <c r="B14" t="str" s="12">
        <f>"[SERVIR] "&amp;Procedure!D11</f>
        <v>[SERVIR] Servir - Dresser la portion de poulet à l’assiette.Garnir de champignons.Napper de sauce.</v>
      </c>
      <c r="C14"/>
      <c r="D14"/>
    </row>
    <row r="15">
      <c r="A15"/>
      <c r="B15"/>
      <c r="C15"/>
      <c r="D15"/>
    </row>
    <row r="16">
      <c r="A16" t="s" s="14">
        <v>108</v>
      </c>
      <c r="B16"/>
      <c r="C16"/>
      <c r="D16"/>
    </row>
    <row r="17">
      <c r="A17" t="s" s="15">
        <v>98</v>
      </c>
      <c r="B17" t="str" s="12">
        <f>"[DISSOUDRE] "&amp;Procedure!D12</f>
        <v>[DISSOUDRE] Délayer la poudre dans l'eau froide en fouettant, puis porter à ébullition en remuant régulièrement.</v>
      </c>
      <c r="C17"/>
      <c r="D17"/>
    </row>
    <row r="18">
      <c r="A18"/>
      <c r="B18"/>
      <c r="C18"/>
      <c r="D18"/>
    </row>
    <row r="19">
      <c r="A19" t="s" s="16">
        <v>109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2026-09-15T14:12:37Z</dcterms:created>
  <dc:title>GIGOLETTES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2026-09-15T14:12:37Z</dcterms:modified>
  <cp:revision>1</cp:revision>
</cp:coreProperties>
</file>