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<sst xmlns="http://schemas.openxmlformats.org/spreadsheetml/2006/main" count="87" uniqueCount="87">
  <si>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</si>
  <si>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</si>
  <si>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</si>
  <si>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</si>
  <si>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</si>
  <si>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</si>
  <si>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</si>
  <si>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</si>
  <si>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</si>
  <si>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</si>
  <si>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</si>
  <si>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</si>
  <si>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</si>
  <si>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</si>
  <si>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</si>
  <si>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</si>
  <si>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EPI-CORIANDRE</t>
  </si>
  <si>
    <t>Coriandre moulue</t>
  </si>
  <si>
    <t>Épices en poudre et graines</t>
  </si>
  <si>
    <t>EPI-CUMIN-GRAINE</t>
  </si>
  <si>
    <t>Cumin en graines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</si>
  <si>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</si>
  <si>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</si>
  <si>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</si>
  <si>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</si>
  <si>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</si>
  <si>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</si>
  <si>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</si>
  <si>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</si>
  <si>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</si>
  <si>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</si>
  <si>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</si>
  <si>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</si>
  <si>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</si>
  <si>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</si>
  <si>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</si>
  <si>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</si>
  <si>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</si>
  <si>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</si>
  <si>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</si>
  <si>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</si>
  <si>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</si>
  <si>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</si>
  <si>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</si>
  <si>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</si>
  <si>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</si>
  <si>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</si>
  <si>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</si>
  <si>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</si>
  <si>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</si>
  <si>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</si>
  <si>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</si>
  <si>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</si>
  <si>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</si>
  <si>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</si>
  <si>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</si>
  <si>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</si>
  <si>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</si>
  <si>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</si>
  <si>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</si>
  <si>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</si>
  <si>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</si>
  <si>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</si>
  <si>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</si>
  <si>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</si>
  <si>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</si>
  <si>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</si>
  <si>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</si>
  <si>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</si>
  <si>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GINGEMBRE EN POUDRE</t>
  </si>
  <si>
    <t xml:space="preserve">    ↳ Cumin en graines</t>
  </si>
  <si>
    <t xml:space="preserve">    ↳ Curry en poudre</t>
  </si>
  <si>
    <t xml:space="preserve">    ↳ Coriandre moulue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</si>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</sst>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E7*30.9875</f>
        <v>0.929625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15</v>
      </c>
      <c r="G8" s="9">
        <f>E8*7.2</f>
        <v>0.108</v>
      </c>
    </row>
    <row r="9">
      <c r="A9" t="s">
        <v>19</v>
      </c>
      <c r="B9" t="s">
        <v>20</v>
      </c>
      <c r="C9" t="s">
        <v>18</v>
      </c>
      <c r="D9" s="4">
        <v>0.015</v>
      </c>
      <c r="E9" s="6">
        <f>D9*$B$2</f>
        <v>0.015</v>
      </c>
      <c r="F9" t="s">
        <v>15</v>
      </c>
      <c r="G9" s="9">
        <f>E9*7.8</f>
        <v>0.117</v>
      </c>
    </row>
    <row r="10">
      <c r="A10" t="s">
        <v>21</v>
      </c>
      <c r="B10" t="s">
        <v>22</v>
      </c>
      <c r="C10" t="s">
        <v>23</v>
      </c>
      <c r="D10" s="4">
        <v>0.06</v>
      </c>
      <c r="E10" s="6">
        <f>D10*$B$2</f>
        <v>0.06</v>
      </c>
      <c r="F10" t="s">
        <v>15</v>
      </c>
      <c r="G10" s="9">
        <f>E10*10.2</f>
        <v>0.612</v>
      </c>
    </row>
    <row r="11">
      <c r="A11" t="s">
        <v>24</v>
      </c>
      <c r="B11" t="s">
        <v>25</v>
      </c>
      <c r="C11" t="s">
        <v>26</v>
      </c>
      <c r="D11" s="4">
        <v>0.65</v>
      </c>
      <c r="E11" s="6">
        <f>D11*$B$2</f>
        <v>0.65</v>
      </c>
      <c r="F11" t="s">
        <v>15</v>
      </c>
      <c r="G11" s="9">
        <f>E11*0.56</f>
        <v>0.364</v>
      </c>
    </row>
    <row r="12">
      <c r="A12" t="s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15</v>
      </c>
      <c r="G12" s="9">
        <f>E12*5.2</f>
        <v>5.2</v>
      </c>
    </row>
    <row r="13">
      <c r="A13" t="s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33</v>
      </c>
      <c r="G13" s="9">
        <f>E13*2.2</f>
        <v>4.4</v>
      </c>
    </row>
    <row r="14">
      <c r="A14" t="s">
        <v>34</v>
      </c>
      <c r="B14" t="s">
        <v>35</v>
      </c>
      <c r="C14" t="s">
        <v>36</v>
      </c>
      <c r="D14" s="4">
        <v>2.5</v>
      </c>
      <c r="E14" s="6">
        <f>D14*$B$2</f>
        <v>2.5</v>
      </c>
      <c r="F14" t="s">
        <v>15</v>
      </c>
      <c r="G14" s="9">
        <f>E14*4.32</f>
        <v>10.8</v>
      </c>
    </row>
    <row r="15">
      <c r="A15" t="s">
        <v>37</v>
      </c>
      <c r="B15" t="s">
        <v>38</v>
      </c>
      <c r="C15" t="s">
        <v>39</v>
      </c>
      <c r="D15" s="4">
        <v>0.15</v>
      </c>
      <c r="E15" s="6">
        <f>D15*$B$2</f>
        <v>0.15</v>
      </c>
      <c r="F15" t="s">
        <v>15</v>
      </c>
      <c r="G15" s="9">
        <f>E15*9.26</f>
        <v>1.389</v>
      </c>
    </row>
    <row r="16">
      <c r="A16" t="s">
        <v>40</v>
      </c>
      <c r="B16" t="s">
        <v>41</v>
      </c>
      <c r="C16" t="s">
        <v>42</v>
      </c>
      <c r="D16" s="4">
        <v>20</v>
      </c>
      <c r="E16" s="6">
        <f>D16*$B$2</f>
        <v>20</v>
      </c>
      <c r="F16" t="s">
        <v>15</v>
      </c>
      <c r="G16" s="9">
        <f>E16*8.19</f>
        <v>163.8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2"/>
      <c r="F3" t="s">
        <v>53</v>
      </c>
    </row>
    <row r="4">
      <c r="A4" t="s">
        <v>50</v>
      </c>
      <c r="B4">
        <v>4</v>
      </c>
      <c r="C4" t="s">
        <v>54</v>
      </c>
      <c r="D4" t="inlineStr" s="12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2"/>
      <c r="F4" t="s">
        <v>55</v>
      </c>
    </row>
    <row r="5">
      <c r="A5" t="s">
        <v>50</v>
      </c>
      <c r="B5">
        <v>5</v>
      </c>
      <c r="C5" t="s">
        <v>56</v>
      </c>
      <c r="D5" t="inlineStr" s="12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2"/>
      <c r="F5" t="s">
        <v>57</v>
      </c>
    </row>
    <row r="6">
      <c r="A6" t="s">
        <v>50</v>
      </c>
      <c r="B6">
        <v>6</v>
      </c>
      <c r="C6" t="s">
        <v>58</v>
      </c>
      <c r="D6" t="inlineStr" s="12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2"/>
      <c r="F6" t="s">
        <v>59</v>
      </c>
    </row>
    <row r="7">
      <c r="A7" t="s">
        <v>50</v>
      </c>
      <c r="B7">
        <v>7</v>
      </c>
      <c r="C7" t="s">
        <v>60</v>
      </c>
      <c r="D7" t="s" s="12">
        <v>61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50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'Besoins'!$B$2*20</f>
        <v>20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'Besoins'!$B$2*0.03</f>
        <v>0.03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'Besoins'!$B$2*0.015</f>
        <v>0.015</v>
      </c>
      <c r="E5" t="s">
        <v>15</v>
      </c>
    </row>
    <row r="6">
      <c r="A6">
        <v>1</v>
      </c>
      <c r="B6" t="s">
        <v>71</v>
      </c>
      <c r="C6" t="s">
        <v>68</v>
      </c>
      <c r="D6" s="6">
        <f>'Besoins'!$B$2*0.06</f>
        <v>0.06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'Besoins'!$B$2*0.015</f>
        <v>0.015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'Besoins'!$B$2*2.5</f>
        <v>2.5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'Besoins'!$B$2*0.15</f>
        <v>0.15</v>
      </c>
      <c r="E9" t="s">
        <v>15</v>
      </c>
    </row>
    <row r="10">
      <c r="A10">
        <v>1</v>
      </c>
      <c r="B10" t="s">
        <v>75</v>
      </c>
      <c r="C10" t="s">
        <v>68</v>
      </c>
      <c r="D10" s="6">
        <f>'Besoins'!$B$2*0.65</f>
        <v>0.65</v>
      </c>
      <c r="E10" t="s">
        <v>15</v>
      </c>
    </row>
    <row r="11">
      <c r="A11">
        <v>1</v>
      </c>
      <c r="B11" t="s">
        <v>76</v>
      </c>
      <c r="C11" t="s">
        <v>68</v>
      </c>
      <c r="D11" s="6">
        <f>'Besoins'!$B$2*1</f>
        <v>1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'Besoins'!$B$2*2</f>
        <v>2</v>
      </c>
      <c r="E12" t="s">
        <v>33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81</v>
      </c>
      <c r="B6" t="str" s="12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5">
        <v>82</v>
      </c>
      <c r="B7" t="str" s="12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5">
        <v>83</v>
      </c>
      <c r="B8" t="str" s="12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5">
        <v>84</v>
      </c>
      <c r="B9" t="str" s="12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5">
        <v>85</v>
      </c>
      <c r="B10" t="str" s="12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