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<sst xmlns="http://schemas.openxmlformats.org/spreadsheetml/2006/main" count="88" uniqueCount="88">
  <si>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</si>
  <si>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</si>
  <si>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</si>
  <si>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</si>
  <si>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</si>
  <si>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</si>
  <si>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</si>
  <si>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</si>
  <si>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</si>
  <si>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</si>
  <si>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</si>
  <si>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</si>
  <si>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</si>
  <si>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</si>
  <si>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</si>
  <si>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</si>
  <si>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</si>
  <si>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</si>
  <si>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</si>
  <si>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</si>
  <si>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</si>
  <si>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</si>
  <si>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</si>
  <si>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</si>
  <si>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</si>
  <si>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</si>
  <si>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</si>
  <si>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</si>
  <si>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</si>
  <si>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</si>
  <si>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</si>
  <si>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</si>
  <si>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</si>
  <si>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</si>
  <si>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</si>
  <si>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</si>
  <si>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</si>
  <si>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</si>
  <si>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RNMS00345</t>
  </si>
  <si>
    <t>Filets blancs de poulet à sec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</si>
  <si>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</si>
  <si>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</si>
  <si>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</si>
  <si>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</si>
  <si>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</si>
  <si>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</si>
  <si>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</si>
  <si>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</si>
  <si>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CAPILOTADE DE VOLAILLE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</si>
  <si>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</si>
  <si>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</si>
  <si>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</si>
  <si>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</si>
  <si>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</si>
  <si>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</si>
  <si>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</si>
  <si>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</si>
  <si>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</si>
  <si>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</si>
  <si>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</si>
  <si>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</si>
  <si>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</si>
  <si>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</si>
  <si>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</si>
  <si>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</si>
  <si>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</si>
  <si>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</si>
  <si>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blancs de poulet à sec UE</t>
  </si>
  <si>
    <t>matiere</t>
  </si>
  <si>
    <t xml:space="preserve">    ↳ PERSIL frisé U.E. botte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</si>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</sst>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19</v>
      </c>
      <c r="G8" s="8">
        <f>E8*1.9</f>
        <v>11.4</v>
      </c>
    </row>
    <row r="9">
      <c r="A9" t="s" s="9">
        <v>20</v>
      </c>
      <c r="B9" t="s">
        <v>21</v>
      </c>
      <c r="C9" t="s">
        <v>22</v>
      </c>
      <c r="D9" s="4">
        <v>5.85</v>
      </c>
      <c r="E9" s="6">
        <f>D9*$B$2</f>
        <v>5.85</v>
      </c>
      <c r="F9" t="s">
        <v>15</v>
      </c>
      <c r="G9" s="8">
        <f>E9*0.003</f>
        <v>0.01755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19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19</v>
      </c>
      <c r="G11" s="8">
        <f>E11*5.2</f>
        <v>2.6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19</v>
      </c>
      <c r="G12" s="8">
        <f>E12*0.4</f>
        <v>0.4</v>
      </c>
    </row>
    <row r="13">
      <c r="A13" t="s">
        <v>32</v>
      </c>
      <c r="B13" t="s">
        <v>33</v>
      </c>
      <c r="C13" t="s">
        <v>31</v>
      </c>
      <c r="D13" s="4">
        <v>0.25</v>
      </c>
      <c r="E13" s="6">
        <f>D13*$B$2</f>
        <v>0.25</v>
      </c>
      <c r="F13" t="s">
        <v>34</v>
      </c>
      <c r="G13" s="8">
        <f>E13*4.5</f>
        <v>1.125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19</v>
      </c>
      <c r="G14" s="8">
        <f>E14*8.34</f>
        <v>8.34</v>
      </c>
    </row>
    <row r="15">
      <c r="A15" t="s">
        <v>38</v>
      </c>
      <c r="B15" t="s">
        <v>39</v>
      </c>
      <c r="C15" t="s">
        <v>40</v>
      </c>
      <c r="D15" s="4">
        <v>13</v>
      </c>
      <c r="E15" s="6">
        <f>D15*$B$2</f>
        <v>13</v>
      </c>
      <c r="F15" t="s">
        <v>19</v>
      </c>
      <c r="G15" s="8">
        <f>E15*12.56</f>
        <v>163.28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2"/>
      <c r="F4" t="s">
        <v>53</v>
      </c>
    </row>
    <row r="5">
      <c r="A5" t="s">
        <v>48</v>
      </c>
      <c r="B5">
        <v>4</v>
      </c>
      <c r="C5" t="s">
        <v>54</v>
      </c>
      <c r="D5" t="inlineStr" s="12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2"/>
      <c r="F5" t="s">
        <v>55</v>
      </c>
    </row>
    <row r="6">
      <c r="A6" t="s">
        <v>48</v>
      </c>
      <c r="B6">
        <v>5</v>
      </c>
      <c r="C6" t="s">
        <v>50</v>
      </c>
      <c r="D6" t="inlineStr" s="12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2"/>
      <c r="F6" t="s">
        <v>56</v>
      </c>
    </row>
    <row r="7">
      <c r="A7" t="s">
        <v>48</v>
      </c>
      <c r="B7">
        <v>6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48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'Besoins'!$B$2*13</f>
        <v>13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'Besoins'!$B$2*0.25</f>
        <v>0.25</v>
      </c>
      <c r="E4" t="s">
        <v>19</v>
      </c>
    </row>
    <row r="5">
      <c r="A5">
        <v>1</v>
      </c>
      <c r="B5" t="s">
        <v>70</v>
      </c>
      <c r="C5" t="s">
        <v>68</v>
      </c>
      <c r="D5" s="6">
        <f>'Besoins'!$B$2*1</f>
        <v>1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'Besoins'!$B$2*1</f>
        <v>1</v>
      </c>
      <c r="E6" t="s">
        <v>19</v>
      </c>
    </row>
    <row r="7">
      <c r="A7">
        <v>1</v>
      </c>
      <c r="B7" t="s">
        <v>72</v>
      </c>
      <c r="C7" t="s">
        <v>68</v>
      </c>
      <c r="D7" s="6">
        <f>'Besoins'!$B$2*3</f>
        <v>3</v>
      </c>
      <c r="E7" t="s">
        <v>15</v>
      </c>
    </row>
    <row r="8">
      <c r="A8">
        <v>1</v>
      </c>
      <c r="B8" t="s">
        <v>73</v>
      </c>
      <c r="C8" t="s">
        <v>66</v>
      </c>
      <c r="D8" s="6">
        <f>'Besoins'!$B$2*6</f>
        <v>6</v>
      </c>
      <c r="E8" t="s">
        <v>15</v>
      </c>
    </row>
    <row r="9">
      <c r="A9">
        <v>2</v>
      </c>
      <c r="B9" t="s">
        <v>74</v>
      </c>
      <c r="C9" t="s">
        <v>68</v>
      </c>
      <c r="D9" s="6">
        <f>'Besoins'!$B$2*5.85</f>
        <v>5.85</v>
      </c>
      <c r="E9" t="s">
        <v>15</v>
      </c>
    </row>
    <row r="10">
      <c r="A10">
        <v>2</v>
      </c>
      <c r="B10" t="s">
        <v>75</v>
      </c>
      <c r="C10" t="s">
        <v>68</v>
      </c>
      <c r="D10" s="6">
        <f>'Besoins'!$B$2*0.15</f>
        <v>0.15</v>
      </c>
      <c r="E10" t="s">
        <v>19</v>
      </c>
    </row>
    <row r="11">
      <c r="A11">
        <v>1</v>
      </c>
      <c r="B11" t="s">
        <v>76</v>
      </c>
      <c r="C11" t="s">
        <v>68</v>
      </c>
      <c r="D11" s="6">
        <f>'Besoins'!$B$2*6</f>
        <v>6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'Besoins'!$B$2*0.5</f>
        <v>0.5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81</v>
      </c>
      <c r="B6" t="str" s="12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5">
        <v>82</v>
      </c>
      <c r="B7" t="str" s="12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5">
        <v>83</v>
      </c>
      <c r="B8" t="str" s="12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5">
        <v>84</v>
      </c>
      <c r="B9" t="str" s="12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5">
        <v>85</v>
      </c>
      <c r="B10" t="str" s="12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4">
        <v>86</v>
      </c>
      <c r="B12"/>
      <c r="C12"/>
      <c r="D12"/>
    </row>
    <row r="13">
      <c r="A13" t="s" s="15">
        <v>80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