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<sst xmlns="http://schemas.openxmlformats.org/spreadsheetml/2006/main" count="88" uniqueCount="88">
  <si>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</si>
  <si>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</si>
  <si>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</si>
  <si>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</si>
  <si>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</si>
  <si>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</si>
  <si>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</si>
  <si>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</si>
  <si>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</si>
  <si>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</si>
  <si>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</si>
  <si>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</si>
  <si>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</si>
  <si>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</si>
  <si>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</si>
  <si>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</si>
  <si>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</si>
  <si>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</si>
  <si>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</si>
  <si>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</si>
  <si>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</si>
  <si>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</si>
  <si>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</si>
  <si>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</si>
  <si>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</si>
  <si>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</si>
  <si>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</si>
  <si>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</si>
  <si>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</si>
  <si>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</si>
  <si>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</si>
  <si>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</si>
  <si>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</si>
  <si>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</si>
  <si>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</si>
  <si>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</si>
  <si>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</si>
  <si>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</si>
  <si>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RNMS00345</t>
  </si>
  <si>
    <t>Filets blancs de poulet à sec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</si>
  <si>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</si>
  <si>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</si>
  <si>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</si>
  <si>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</si>
  <si>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</si>
  <si>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</si>
  <si>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</si>
  <si>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</si>
  <si>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CAPILOTADE DE VOLAILLE</t>
  </si>
  <si>
    <t>METTRE EN PLACE</t>
  </si>
  <si>
    <t>ÉMINCER</t>
  </si>
  <si>
    <t>125 min (repos)</t>
  </si>
  <si>
    <t>SAUTER</t>
  </si>
  <si>
    <t>10 min (cuisson)</t>
  </si>
  <si>
    <t>CUIRE</t>
  </si>
  <si>
    <t>59 min (cuisson)</t>
  </si>
  <si>
    <t>70 min (repos)</t>
  </si>
  <si>
    <t>SERVIR</t>
  </si>
  <si>
    <t>Servir - Servir la portion de capilotade de volaille à l’assiette accompagnée de riz pilaf,de pâtes,etc.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</si>
  <si>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</si>
  <si>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</si>
  <si>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</si>
  <si>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</si>
  <si>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</si>
  <si>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</si>
  <si>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</si>
  <si>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</si>
  <si>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Filets blancs de poulet à sec UE</t>
  </si>
  <si>
    <t>matiere</t>
  </si>
  <si>
    <t xml:space="preserve">    ↳ Persil haché IQF</t>
  </si>
  <si>
    <t xml:space="preserve">    ↳ OIGNON jaune France cat.I 60-80mm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</si>
  <si>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</si>
  <si>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</si>
  <si>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</si>
  <si>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</si>
  <si>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</si>
  <si>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</si>
  <si>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Beurre doux 82% MG plaquette</t>
  </si>
  <si>
    <t>Fiche technique — CAPILOTADE DE VOLAILLE</t>
  </si>
  <si>
    <t>CAPILOTADE DE VOLAILLE  GRO_CDC_106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</si>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</sst>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>
        <v>16</v>
      </c>
      <c r="B8" t="s">
        <v>17</v>
      </c>
      <c r="C8" t="s">
        <v>18</v>
      </c>
      <c r="D8" s="4">
        <v>6</v>
      </c>
      <c r="E8" s="6">
        <f>D8*$B$2</f>
        <v>6</v>
      </c>
      <c r="F8" t="s">
        <v>19</v>
      </c>
      <c r="G8" s="8">
        <f>E8*1.9</f>
        <v>11.4</v>
      </c>
    </row>
    <row r="9">
      <c r="A9" t="s" s="9">
        <v>20</v>
      </c>
      <c r="B9" t="s">
        <v>21</v>
      </c>
      <c r="C9" t="s">
        <v>22</v>
      </c>
      <c r="D9" s="4">
        <v>5.85</v>
      </c>
      <c r="E9" s="6">
        <f>D9*$B$2</f>
        <v>5.85</v>
      </c>
      <c r="F9" t="s">
        <v>15</v>
      </c>
      <c r="G9" s="8">
        <f>E9*0.003</f>
        <v>0.01755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19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19</v>
      </c>
      <c r="G11" s="8">
        <f>E11*5.2</f>
        <v>2.6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19</v>
      </c>
      <c r="G12" s="8">
        <f>E12*0.4</f>
        <v>0.4</v>
      </c>
    </row>
    <row r="13">
      <c r="A13" t="s">
        <v>32</v>
      </c>
      <c r="B13" t="s">
        <v>33</v>
      </c>
      <c r="C13" t="s">
        <v>34</v>
      </c>
      <c r="D13" s="4">
        <v>1</v>
      </c>
      <c r="E13" s="6">
        <f>D13*$B$2</f>
        <v>1</v>
      </c>
      <c r="F13" t="s">
        <v>19</v>
      </c>
      <c r="G13" s="8">
        <f>E13*8.34</f>
        <v>8.34</v>
      </c>
    </row>
    <row r="14">
      <c r="A14" t="s">
        <v>35</v>
      </c>
      <c r="B14" t="s">
        <v>36</v>
      </c>
      <c r="C14" t="s">
        <v>37</v>
      </c>
      <c r="D14" s="4">
        <v>0.25</v>
      </c>
      <c r="E14" s="6">
        <f>D14*$B$2</f>
        <v>0.25</v>
      </c>
      <c r="F14" t="s">
        <v>19</v>
      </c>
      <c r="G14" s="8">
        <f>E14*7.07</f>
        <v>1.7675</v>
      </c>
    </row>
    <row r="15">
      <c r="A15" t="s">
        <v>38</v>
      </c>
      <c r="B15" t="s">
        <v>39</v>
      </c>
      <c r="C15" t="s">
        <v>40</v>
      </c>
      <c r="D15" s="4">
        <v>13</v>
      </c>
      <c r="E15" s="6">
        <f>D15*$B$2</f>
        <v>13</v>
      </c>
      <c r="F15" t="s">
        <v>19</v>
      </c>
      <c r="G15" s="8">
        <f>E15*12.56</f>
        <v>163.28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48</v>
      </c>
      <c r="B3">
        <v>2</v>
      </c>
      <c r="C3" t="s">
        <v>50</v>
      </c>
      <c r="D3" t="inlineStr" s="12">
        <is>
          <t>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t>
        </is>
      </c>
      <c r="E3" t="s" s="12"/>
      <c r="F3" t="s">
        <v>51</v>
      </c>
    </row>
    <row r="4">
      <c r="A4" t="s">
        <v>48</v>
      </c>
      <c r="B4">
        <v>3</v>
      </c>
      <c r="C4" t="s">
        <v>52</v>
      </c>
      <c r="D4" t="inlineStr" s="12">
        <is>
          <t>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t>
        </is>
      </c>
      <c r="E4" t="s" s="12"/>
      <c r="F4" t="s">
        <v>53</v>
      </c>
    </row>
    <row r="5">
      <c r="A5" t="s">
        <v>48</v>
      </c>
      <c r="B5">
        <v>4</v>
      </c>
      <c r="C5" t="s">
        <v>54</v>
      </c>
      <c r="D5" t="inlineStr" s="12">
        <is>
          <t>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t>
        </is>
      </c>
      <c r="E5" t="s" s="12"/>
      <c r="F5" t="s">
        <v>55</v>
      </c>
    </row>
    <row r="6">
      <c r="A6" t="s">
        <v>48</v>
      </c>
      <c r="B6">
        <v>5</v>
      </c>
      <c r="C6" t="s">
        <v>50</v>
      </c>
      <c r="D6" t="inlineStr" s="12">
        <is>
          <t>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t>
        </is>
      </c>
      <c r="E6" t="s" s="12"/>
      <c r="F6" t="s">
        <v>56</v>
      </c>
    </row>
    <row r="7">
      <c r="A7" t="s">
        <v>48</v>
      </c>
      <c r="B7">
        <v>6</v>
      </c>
      <c r="C7" t="s">
        <v>57</v>
      </c>
      <c r="D7" t="s" s="12">
        <v>58</v>
      </c>
      <c r="E7" t="s" s="12"/>
      <c r="F7"/>
    </row>
    <row r="8">
      <c r="A8" t="s">
        <v>59</v>
      </c>
      <c r="B8">
        <v>1</v>
      </c>
      <c r="C8" t="s">
        <v>60</v>
      </c>
      <c r="D8" t="s" s="12">
        <v>61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48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'Besoins'!$B$2*13</f>
        <v>13</v>
      </c>
      <c r="E3" t="s">
        <v>19</v>
      </c>
    </row>
    <row r="4">
      <c r="A4">
        <v>1</v>
      </c>
      <c r="B4" t="s">
        <v>69</v>
      </c>
      <c r="C4" t="s">
        <v>68</v>
      </c>
      <c r="D4" s="6">
        <f>'Besoins'!$B$2*0.25</f>
        <v>0.25</v>
      </c>
      <c r="E4" t="s">
        <v>19</v>
      </c>
    </row>
    <row r="5">
      <c r="A5">
        <v>1</v>
      </c>
      <c r="B5" t="s">
        <v>70</v>
      </c>
      <c r="C5" t="s">
        <v>68</v>
      </c>
      <c r="D5" s="6">
        <f>'Besoins'!$B$2*1</f>
        <v>1</v>
      </c>
      <c r="E5" t="s">
        <v>19</v>
      </c>
    </row>
    <row r="6">
      <c r="A6">
        <v>1</v>
      </c>
      <c r="B6" t="s">
        <v>71</v>
      </c>
      <c r="C6" t="s">
        <v>68</v>
      </c>
      <c r="D6" s="6">
        <f>'Besoins'!$B$2*1</f>
        <v>1</v>
      </c>
      <c r="E6" t="s">
        <v>19</v>
      </c>
    </row>
    <row r="7">
      <c r="A7">
        <v>1</v>
      </c>
      <c r="B7" t="s">
        <v>72</v>
      </c>
      <c r="C7" t="s">
        <v>68</v>
      </c>
      <c r="D7" s="6">
        <f>'Besoins'!$B$2*3</f>
        <v>3</v>
      </c>
      <c r="E7" t="s">
        <v>15</v>
      </c>
    </row>
    <row r="8">
      <c r="A8">
        <v>1</v>
      </c>
      <c r="B8" t="s">
        <v>73</v>
      </c>
      <c r="C8" t="s">
        <v>66</v>
      </c>
      <c r="D8" s="6">
        <f>'Besoins'!$B$2*6</f>
        <v>6</v>
      </c>
      <c r="E8" t="s">
        <v>15</v>
      </c>
    </row>
    <row r="9">
      <c r="A9">
        <v>2</v>
      </c>
      <c r="B9" t="s">
        <v>74</v>
      </c>
      <c r="C9" t="s">
        <v>68</v>
      </c>
      <c r="D9" s="6">
        <f>'Besoins'!$B$2*5.85</f>
        <v>5.85</v>
      </c>
      <c r="E9" t="s">
        <v>15</v>
      </c>
    </row>
    <row r="10">
      <c r="A10">
        <v>2</v>
      </c>
      <c r="B10" t="s">
        <v>75</v>
      </c>
      <c r="C10" t="s">
        <v>68</v>
      </c>
      <c r="D10" s="6">
        <f>'Besoins'!$B$2*0.15</f>
        <v>0.15</v>
      </c>
      <c r="E10" t="s">
        <v>19</v>
      </c>
    </row>
    <row r="11">
      <c r="A11">
        <v>1</v>
      </c>
      <c r="B11" t="s">
        <v>76</v>
      </c>
      <c r="C11" t="s">
        <v>68</v>
      </c>
      <c r="D11" s="6">
        <f>'Besoins'!$B$2*6</f>
        <v>6</v>
      </c>
      <c r="E11" t="s">
        <v>19</v>
      </c>
    </row>
    <row r="12">
      <c r="A12">
        <v>1</v>
      </c>
      <c r="B12" t="s">
        <v>77</v>
      </c>
      <c r="C12" t="s">
        <v>68</v>
      </c>
      <c r="D12" s="6">
        <f>'Besoins'!$B$2*0.5</f>
        <v>0.5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"GRO_CDC_106 · GRO.VOLAILLE · référence : "&amp;Besoins!B3&amp;" "&amp;Besoins!C3&amp;" · multiplicateur réglable sur la feuille ""Besoins"""</f>
        <v>GRO_CDC_106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81</v>
      </c>
      <c r="B6" t="str" s="12">
        <f>"[ÉMINCER] "&amp;Procedure!D3</f>
        <v>[ÉMINCER] 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v>
      </c>
      <c r="C6"/>
      <c r="D6"/>
    </row>
    <row r="7">
      <c r="A7" t="s" s="15">
        <v>82</v>
      </c>
      <c r="B7" t="str" s="12">
        <f>"[SAUTER] "&amp;Procedure!D4</f>
        <v>[SAUTER] 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v>
      </c>
      <c r="C7"/>
      <c r="D7"/>
    </row>
    <row r="8">
      <c r="A8" t="s" s="15">
        <v>83</v>
      </c>
      <c r="B8" t="str" s="12">
        <f>"[CUIRE] "&amp;Procedure!D5</f>
        <v>[CUIRE] 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v>
      </c>
      <c r="C8"/>
      <c r="D8"/>
    </row>
    <row r="9">
      <c r="A9" t="s" s="15">
        <v>84</v>
      </c>
      <c r="B9" t="str" s="12">
        <f>"[ÉMINCER] "&amp;Procedure!D6</f>
        <v>[ÉMINCER] 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v>
      </c>
      <c r="C9"/>
      <c r="D9"/>
    </row>
    <row r="10">
      <c r="A10" t="s" s="15">
        <v>85</v>
      </c>
      <c r="B10" t="str" s="12">
        <f>"[SERVIR] "&amp;Procedure!D7</f>
        <v>[SERVIR] Servir - Servir la portion de capilotade de volaille à l’assiette accompagnée de riz pilaf,de pâtes,etc.</v>
      </c>
      <c r="C10"/>
      <c r="D10"/>
    </row>
    <row r="11">
      <c r="A11"/>
      <c r="B11"/>
      <c r="C11"/>
      <c r="D11"/>
    </row>
    <row r="12">
      <c r="A12" t="s" s="14">
        <v>86</v>
      </c>
      <c r="B12"/>
      <c r="C12"/>
      <c r="D12"/>
    </row>
    <row r="13">
      <c r="A13" t="s" s="15">
        <v>80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87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2026-09-15T14:12:39Z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2026-09-15T14:12:39Z</dcterms:modified>
  <cp:revision>1</cp:revision>
</cp:coreProperties>
</file>